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agate-D2\Public\TOGC\Competition Secretary\RESULTS\"/>
    </mc:Choice>
  </mc:AlternateContent>
  <xr:revisionPtr revIDLastSave="0" documentId="8_{94093BCD-486A-4219-A249-D4C8F19E2755}" xr6:coauthVersionLast="45" xr6:coauthVersionMax="45" xr10:uidLastSave="{00000000-0000-0000-0000-000000000000}"/>
  <bookViews>
    <workbookView xWindow="-120" yWindow="-120" windowWidth="20730" windowHeight="11160"/>
  </bookViews>
  <sheets>
    <sheet name="Level 5" sheetId="1" r:id="rId1"/>
    <sheet name="Level 4" sheetId="3" r:id="rId2"/>
    <sheet name="Level 3" sheetId="2" r:id="rId3"/>
    <sheet name="Level 2" sheetId="6" r:id="rId4"/>
    <sheet name="FIG" sheetId="5" r:id="rId5"/>
  </sheets>
  <definedNames>
    <definedName name="_xlnm.Print_Area" localSheetId="4">FIG!$A$1:$Q$37</definedName>
    <definedName name="_xlnm.Print_Area" localSheetId="3">'Level 2'!$A$1:$Q$42</definedName>
    <definedName name="_xlnm.Print_Area" localSheetId="2">'Level 3'!$A$1:$Q$57</definedName>
    <definedName name="_xlnm.Print_Area" localSheetId="1">'Level 4'!$A$1:$Q$84</definedName>
    <definedName name="_xlnm.Print_Area" localSheetId="0">'Level 5'!$A$1:$Q$61</definedName>
    <definedName name="_xlnm.Print_Titles" localSheetId="1">'Level 4'!$4:$5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6" l="1"/>
  <c r="O22" i="5"/>
  <c r="O11" i="5"/>
  <c r="O10" i="5"/>
  <c r="O9" i="5"/>
  <c r="O16" i="5"/>
  <c r="O15" i="5"/>
  <c r="O20" i="5" s="1"/>
  <c r="P20" i="5" s="1"/>
  <c r="O8" i="5"/>
  <c r="O13" i="5" s="1"/>
  <c r="P13" i="5" s="1"/>
  <c r="I57" i="3"/>
  <c r="K74" i="3"/>
  <c r="E33" i="1"/>
  <c r="H9" i="2"/>
  <c r="I31" i="2" s="1"/>
  <c r="E16" i="2"/>
  <c r="L19" i="5"/>
  <c r="K25" i="5"/>
  <c r="K24" i="5"/>
  <c r="K23" i="5"/>
  <c r="K22" i="5"/>
  <c r="K12" i="5"/>
  <c r="K11" i="5"/>
  <c r="K10" i="5"/>
  <c r="K9" i="5"/>
  <c r="K19" i="5"/>
  <c r="K18" i="5"/>
  <c r="K17" i="5"/>
  <c r="K15" i="5"/>
  <c r="I25" i="5"/>
  <c r="I24" i="5"/>
  <c r="I23" i="5"/>
  <c r="I22" i="5"/>
  <c r="I12" i="5"/>
  <c r="I11" i="5"/>
  <c r="I10" i="5"/>
  <c r="I8" i="5"/>
  <c r="I19" i="5"/>
  <c r="I18" i="5"/>
  <c r="I17" i="5"/>
  <c r="I15" i="5"/>
  <c r="G25" i="5"/>
  <c r="G24" i="5"/>
  <c r="G23" i="5"/>
  <c r="G22" i="5"/>
  <c r="G12" i="5"/>
  <c r="G10" i="5"/>
  <c r="G9" i="5"/>
  <c r="G8" i="5"/>
  <c r="G19" i="5"/>
  <c r="G18" i="5"/>
  <c r="G17" i="5"/>
  <c r="G16" i="5"/>
  <c r="E19" i="5"/>
  <c r="E11" i="5"/>
  <c r="E25" i="5"/>
  <c r="K31" i="6"/>
  <c r="K30" i="6"/>
  <c r="K29" i="6"/>
  <c r="K12" i="6"/>
  <c r="K11" i="6"/>
  <c r="K9" i="6"/>
  <c r="K8" i="6"/>
  <c r="K25" i="6"/>
  <c r="K24" i="6"/>
  <c r="K23" i="6"/>
  <c r="K22" i="6"/>
  <c r="K19" i="6"/>
  <c r="K18" i="6"/>
  <c r="K17" i="6"/>
  <c r="K15" i="6"/>
  <c r="I31" i="6"/>
  <c r="I30" i="6"/>
  <c r="I29" i="6"/>
  <c r="I11" i="6"/>
  <c r="I10" i="6"/>
  <c r="I9" i="6"/>
  <c r="I8" i="6"/>
  <c r="I25" i="6"/>
  <c r="I24" i="6"/>
  <c r="I23" i="6"/>
  <c r="I22" i="6"/>
  <c r="I19" i="6"/>
  <c r="I18" i="6"/>
  <c r="I17" i="6"/>
  <c r="I15" i="6"/>
  <c r="G31" i="6"/>
  <c r="G30" i="6"/>
  <c r="G29" i="6"/>
  <c r="G11" i="6"/>
  <c r="G10" i="6"/>
  <c r="G9" i="6"/>
  <c r="G8" i="6"/>
  <c r="G26" i="6"/>
  <c r="G25" i="6"/>
  <c r="G24" i="6"/>
  <c r="G22" i="6"/>
  <c r="G19" i="6"/>
  <c r="G18" i="6"/>
  <c r="G17" i="6"/>
  <c r="G16" i="6"/>
  <c r="E15" i="6"/>
  <c r="E26" i="6"/>
  <c r="E12" i="6"/>
  <c r="K34" i="2"/>
  <c r="K32" i="2"/>
  <c r="K31" i="2"/>
  <c r="K30" i="2"/>
  <c r="K29" i="2"/>
  <c r="K46" i="2"/>
  <c r="K45" i="2"/>
  <c r="K44" i="2"/>
  <c r="K43" i="2"/>
  <c r="K20" i="2"/>
  <c r="K19" i="2"/>
  <c r="K17" i="2"/>
  <c r="K16" i="2"/>
  <c r="K40" i="2"/>
  <c r="K38" i="2"/>
  <c r="K37" i="2"/>
  <c r="K36" i="2"/>
  <c r="K26" i="2"/>
  <c r="K25" i="2"/>
  <c r="K24" i="2"/>
  <c r="K23" i="2"/>
  <c r="K11" i="2"/>
  <c r="K10" i="2"/>
  <c r="K9" i="2"/>
  <c r="K8" i="2"/>
  <c r="K55" i="2"/>
  <c r="K53" i="2"/>
  <c r="K51" i="2"/>
  <c r="K50" i="2"/>
  <c r="I32" i="2"/>
  <c r="I47" i="2"/>
  <c r="I20" i="2"/>
  <c r="I15" i="2"/>
  <c r="I37" i="2"/>
  <c r="I24" i="2"/>
  <c r="I9" i="2"/>
  <c r="I53" i="2"/>
  <c r="G34" i="2"/>
  <c r="G33" i="2"/>
  <c r="G32" i="2"/>
  <c r="G31" i="2"/>
  <c r="G29" i="2"/>
  <c r="G46" i="2"/>
  <c r="G45" i="2"/>
  <c r="G44" i="2"/>
  <c r="G43" i="2"/>
  <c r="G19" i="2"/>
  <c r="G18" i="2"/>
  <c r="G17" i="2"/>
  <c r="G16" i="2"/>
  <c r="G15" i="2"/>
  <c r="G40" i="2"/>
  <c r="G39" i="2"/>
  <c r="G38" i="2"/>
  <c r="G37" i="2"/>
  <c r="G36" i="2"/>
  <c r="G26" i="2"/>
  <c r="G25" i="2"/>
  <c r="G24" i="2"/>
  <c r="G23" i="2"/>
  <c r="G22" i="2"/>
  <c r="G11" i="2"/>
  <c r="G10" i="2"/>
  <c r="G9" i="2"/>
  <c r="G8" i="2"/>
  <c r="G54" i="2"/>
  <c r="G53" i="2"/>
  <c r="G51" i="2"/>
  <c r="G50" i="2"/>
  <c r="E31" i="2"/>
  <c r="E45" i="2"/>
  <c r="E18" i="2"/>
  <c r="E38" i="2"/>
  <c r="E25" i="2"/>
  <c r="E51" i="2"/>
  <c r="E52" i="2"/>
  <c r="L40" i="3"/>
  <c r="L19" i="3"/>
  <c r="L20" i="3"/>
  <c r="L74" i="3"/>
  <c r="L60" i="3"/>
  <c r="K73" i="3"/>
  <c r="K71" i="3"/>
  <c r="K69" i="3"/>
  <c r="K60" i="3"/>
  <c r="K59" i="3"/>
  <c r="K58" i="3"/>
  <c r="K57" i="3"/>
  <c r="K55" i="3"/>
  <c r="K66" i="3"/>
  <c r="K65" i="3"/>
  <c r="K64" i="3"/>
  <c r="K63" i="3"/>
  <c r="K62" i="3"/>
  <c r="I73" i="3"/>
  <c r="I72" i="3"/>
  <c r="I71" i="3"/>
  <c r="I70" i="3"/>
  <c r="I69" i="3"/>
  <c r="I60" i="3"/>
  <c r="I59" i="3"/>
  <c r="I58" i="3"/>
  <c r="I55" i="3"/>
  <c r="I66" i="3"/>
  <c r="I65" i="3"/>
  <c r="I64" i="3"/>
  <c r="I63" i="3"/>
  <c r="I62" i="3"/>
  <c r="G74" i="3"/>
  <c r="G73" i="3"/>
  <c r="G72" i="3"/>
  <c r="G70" i="3"/>
  <c r="G69" i="3"/>
  <c r="G60" i="3"/>
  <c r="G59" i="3"/>
  <c r="G58" i="3"/>
  <c r="G57" i="3"/>
  <c r="G55" i="3"/>
  <c r="G66" i="3"/>
  <c r="G65" i="3"/>
  <c r="G64" i="3"/>
  <c r="G63" i="3"/>
  <c r="G62" i="3"/>
  <c r="E74" i="3"/>
  <c r="E60" i="3"/>
  <c r="E66" i="3"/>
  <c r="K40" i="3"/>
  <c r="K38" i="3"/>
  <c r="K37" i="3"/>
  <c r="K36" i="3"/>
  <c r="K11" i="3"/>
  <c r="K10" i="3"/>
  <c r="K9" i="3"/>
  <c r="K8" i="3"/>
  <c r="K20" i="3"/>
  <c r="K19" i="3"/>
  <c r="K17" i="3"/>
  <c r="K16" i="3"/>
  <c r="K15" i="3"/>
  <c r="K34" i="3"/>
  <c r="K32" i="3"/>
  <c r="K31" i="3"/>
  <c r="K30" i="3"/>
  <c r="K29" i="3"/>
  <c r="K27" i="3"/>
  <c r="K26" i="3"/>
  <c r="K25" i="3"/>
  <c r="K23" i="3"/>
  <c r="K22" i="3"/>
  <c r="I40" i="3"/>
  <c r="I38" i="3"/>
  <c r="I37" i="3"/>
  <c r="I36" i="3"/>
  <c r="I11" i="3"/>
  <c r="I10" i="3"/>
  <c r="I9" i="3"/>
  <c r="I8" i="3"/>
  <c r="I20" i="3"/>
  <c r="I18" i="3"/>
  <c r="I17" i="3"/>
  <c r="I16" i="3"/>
  <c r="I15" i="3"/>
  <c r="I34" i="3"/>
  <c r="I33" i="3"/>
  <c r="I31" i="3"/>
  <c r="I30" i="3"/>
  <c r="I29" i="3"/>
  <c r="I27" i="3"/>
  <c r="I26" i="3"/>
  <c r="I25" i="3"/>
  <c r="I23" i="3"/>
  <c r="I22" i="3"/>
  <c r="G40" i="3"/>
  <c r="G39" i="3"/>
  <c r="G38" i="3"/>
  <c r="G37" i="3"/>
  <c r="G36" i="3"/>
  <c r="G11" i="3"/>
  <c r="G10" i="3"/>
  <c r="G9" i="3"/>
  <c r="G8" i="3"/>
  <c r="G19" i="3"/>
  <c r="G18" i="3"/>
  <c r="G17" i="3"/>
  <c r="G16" i="3"/>
  <c r="G15" i="3"/>
  <c r="G34" i="3"/>
  <c r="G33" i="3"/>
  <c r="G31" i="3"/>
  <c r="G30" i="3"/>
  <c r="G29" i="3"/>
  <c r="G26" i="3"/>
  <c r="G25" i="3"/>
  <c r="G24" i="3"/>
  <c r="G23" i="3"/>
  <c r="G22" i="3"/>
  <c r="E40" i="3"/>
  <c r="E19" i="3"/>
  <c r="E20" i="3"/>
  <c r="E29" i="3"/>
  <c r="E23" i="3"/>
  <c r="E24" i="3"/>
  <c r="E25" i="3"/>
  <c r="E26" i="3"/>
  <c r="E27" i="3"/>
  <c r="O32" i="6"/>
  <c r="O31" i="6"/>
  <c r="L31" i="6"/>
  <c r="E31" i="6"/>
  <c r="O30" i="6"/>
  <c r="L30" i="6"/>
  <c r="E30" i="6"/>
  <c r="L29" i="6"/>
  <c r="E29" i="6"/>
  <c r="L12" i="6"/>
  <c r="O11" i="6"/>
  <c r="L11" i="6"/>
  <c r="E11" i="6"/>
  <c r="O10" i="6"/>
  <c r="L10" i="6"/>
  <c r="M10" i="6" s="1"/>
  <c r="E10" i="6"/>
  <c r="O9" i="6"/>
  <c r="L9" i="6"/>
  <c r="O8" i="6"/>
  <c r="O13" i="6" s="1"/>
  <c r="P13" i="6" s="1"/>
  <c r="L8" i="6"/>
  <c r="E8" i="6"/>
  <c r="L59" i="3"/>
  <c r="E59" i="3"/>
  <c r="O58" i="3"/>
  <c r="L58" i="3"/>
  <c r="E58" i="3"/>
  <c r="O57" i="3"/>
  <c r="O60" i="3" s="1"/>
  <c r="P60" i="3" s="1"/>
  <c r="L57" i="3"/>
  <c r="E57" i="3"/>
  <c r="O56" i="3"/>
  <c r="L56" i="3"/>
  <c r="E56" i="3"/>
  <c r="O55" i="3"/>
  <c r="L55" i="3"/>
  <c r="L47" i="2"/>
  <c r="E47" i="2"/>
  <c r="O46" i="2"/>
  <c r="L46" i="2"/>
  <c r="E46" i="2"/>
  <c r="O45" i="2"/>
  <c r="L45" i="2"/>
  <c r="O44" i="2"/>
  <c r="L44" i="2"/>
  <c r="M44" i="2" s="1"/>
  <c r="E44" i="2"/>
  <c r="O43" i="2"/>
  <c r="L43" i="2"/>
  <c r="E43" i="2"/>
  <c r="L40" i="2"/>
  <c r="E40" i="2"/>
  <c r="O39" i="2"/>
  <c r="L39" i="2"/>
  <c r="E39" i="2"/>
  <c r="O38" i="2"/>
  <c r="L38" i="2"/>
  <c r="O37" i="2"/>
  <c r="O41" i="2" s="1"/>
  <c r="P41" i="2" s="1"/>
  <c r="L37" i="2"/>
  <c r="E37" i="2"/>
  <c r="O36" i="2"/>
  <c r="L36" i="2"/>
  <c r="L26" i="2"/>
  <c r="E26" i="2"/>
  <c r="O25" i="2"/>
  <c r="L25" i="2"/>
  <c r="O24" i="2"/>
  <c r="L24" i="2"/>
  <c r="E24" i="2"/>
  <c r="O23" i="2"/>
  <c r="O27" i="2" s="1"/>
  <c r="P27" i="2" s="1"/>
  <c r="L23" i="2"/>
  <c r="E23" i="2"/>
  <c r="O22" i="2"/>
  <c r="L22" i="2"/>
  <c r="L26" i="1"/>
  <c r="K26" i="1"/>
  <c r="I26" i="1"/>
  <c r="G26" i="1"/>
  <c r="E26" i="1"/>
  <c r="O25" i="1"/>
  <c r="L25" i="1"/>
  <c r="K25" i="1"/>
  <c r="I25" i="1"/>
  <c r="G25" i="1"/>
  <c r="E25" i="1"/>
  <c r="O24" i="1"/>
  <c r="L24" i="1"/>
  <c r="K24" i="1"/>
  <c r="I24" i="1"/>
  <c r="G24" i="1"/>
  <c r="E24" i="1"/>
  <c r="O23" i="1"/>
  <c r="L23" i="1"/>
  <c r="I23" i="1"/>
  <c r="G23" i="1"/>
  <c r="O22" i="1"/>
  <c r="L22" i="1"/>
  <c r="K22" i="1"/>
  <c r="I22" i="1"/>
  <c r="G22" i="1"/>
  <c r="E22" i="1"/>
  <c r="L34" i="1"/>
  <c r="M34" i="1" s="1"/>
  <c r="I34" i="1"/>
  <c r="G34" i="1"/>
  <c r="L33" i="1"/>
  <c r="K33" i="1"/>
  <c r="I33" i="1"/>
  <c r="G33" i="1"/>
  <c r="O32" i="1"/>
  <c r="L32" i="1"/>
  <c r="E32" i="1"/>
  <c r="O31" i="1"/>
  <c r="L31" i="1"/>
  <c r="K31" i="1"/>
  <c r="I31" i="1"/>
  <c r="O30" i="1"/>
  <c r="L30" i="1"/>
  <c r="K30" i="1"/>
  <c r="G30" i="1"/>
  <c r="E30" i="1"/>
  <c r="O29" i="1"/>
  <c r="L29" i="1"/>
  <c r="M29" i="1" s="1"/>
  <c r="K29" i="1"/>
  <c r="I29" i="1"/>
  <c r="G29" i="1"/>
  <c r="E29" i="1"/>
  <c r="L47" i="1"/>
  <c r="L41" i="1"/>
  <c r="I41" i="1"/>
  <c r="K41" i="1"/>
  <c r="E13" i="1"/>
  <c r="G13" i="1"/>
  <c r="I13" i="1"/>
  <c r="K13" i="1"/>
  <c r="L13" i="1"/>
  <c r="E54" i="1"/>
  <c r="I54" i="1"/>
  <c r="K47" i="1"/>
  <c r="I47" i="1"/>
  <c r="G47" i="1"/>
  <c r="E47" i="1"/>
  <c r="K16" i="1"/>
  <c r="I15" i="1"/>
  <c r="G41" i="1"/>
  <c r="G18" i="1"/>
  <c r="E41" i="1"/>
  <c r="E20" i="1"/>
  <c r="L18" i="5"/>
  <c r="E18" i="5"/>
  <c r="L17" i="5"/>
  <c r="E17" i="5"/>
  <c r="L66" i="3"/>
  <c r="O65" i="3"/>
  <c r="L65" i="3"/>
  <c r="O64" i="3"/>
  <c r="L64" i="3"/>
  <c r="O63" i="3"/>
  <c r="L63" i="3"/>
  <c r="O62" i="3"/>
  <c r="O67" i="3" s="1"/>
  <c r="P67" i="3" s="1"/>
  <c r="L62" i="3"/>
  <c r="E65" i="3"/>
  <c r="E64" i="3"/>
  <c r="E63" i="3"/>
  <c r="E62" i="3"/>
  <c r="O40" i="6"/>
  <c r="O39" i="6"/>
  <c r="O38" i="6"/>
  <c r="O37" i="6"/>
  <c r="O42" i="6" s="1"/>
  <c r="P42" i="6" s="1"/>
  <c r="O25" i="6"/>
  <c r="O24" i="6"/>
  <c r="O23" i="6"/>
  <c r="O22" i="6"/>
  <c r="O27" i="6" s="1"/>
  <c r="P27" i="6" s="1"/>
  <c r="O18" i="6"/>
  <c r="O17" i="6"/>
  <c r="O16" i="6"/>
  <c r="O15" i="6"/>
  <c r="L41" i="6"/>
  <c r="L40" i="6"/>
  <c r="L39" i="6"/>
  <c r="L38" i="6"/>
  <c r="L37" i="6"/>
  <c r="L26" i="6"/>
  <c r="L25" i="6"/>
  <c r="L24" i="6"/>
  <c r="L23" i="6"/>
  <c r="L22" i="6"/>
  <c r="L19" i="6"/>
  <c r="L18" i="6"/>
  <c r="L17" i="6"/>
  <c r="L16" i="6"/>
  <c r="L15" i="6"/>
  <c r="K41" i="6"/>
  <c r="K40" i="6"/>
  <c r="K39" i="6"/>
  <c r="K38" i="6"/>
  <c r="K37" i="6"/>
  <c r="I41" i="6"/>
  <c r="I40" i="6"/>
  <c r="I39" i="6"/>
  <c r="I38" i="6"/>
  <c r="I37" i="6"/>
  <c r="G41" i="6"/>
  <c r="G40" i="6"/>
  <c r="G39" i="6"/>
  <c r="G38" i="6"/>
  <c r="G37" i="6"/>
  <c r="E41" i="6"/>
  <c r="E40" i="6"/>
  <c r="E39" i="6"/>
  <c r="E38" i="6"/>
  <c r="E37" i="6"/>
  <c r="E25" i="6"/>
  <c r="E24" i="6"/>
  <c r="E22" i="6"/>
  <c r="E19" i="6"/>
  <c r="E18" i="6"/>
  <c r="E16" i="6"/>
  <c r="E19" i="1"/>
  <c r="E20" i="2"/>
  <c r="L20" i="2"/>
  <c r="M20" i="2" s="1"/>
  <c r="O25" i="5"/>
  <c r="O27" i="5" s="1"/>
  <c r="P27" i="5" s="1"/>
  <c r="L25" i="5"/>
  <c r="O24" i="5"/>
  <c r="L24" i="5"/>
  <c r="E24" i="5"/>
  <c r="O23" i="5"/>
  <c r="L23" i="5"/>
  <c r="E23" i="5"/>
  <c r="L22" i="5"/>
  <c r="E22" i="5"/>
  <c r="L27" i="3"/>
  <c r="L26" i="3"/>
  <c r="O25" i="3"/>
  <c r="L25" i="3"/>
  <c r="O24" i="3"/>
  <c r="L24" i="3"/>
  <c r="O23" i="3"/>
  <c r="L23" i="3"/>
  <c r="O22" i="3"/>
  <c r="O27" i="3" s="1"/>
  <c r="P27" i="3" s="1"/>
  <c r="L22" i="3"/>
  <c r="O11" i="2"/>
  <c r="L11" i="2"/>
  <c r="E11" i="2"/>
  <c r="O10" i="2"/>
  <c r="O13" i="2" s="1"/>
  <c r="P13" i="2" s="1"/>
  <c r="L10" i="2"/>
  <c r="E10" i="2"/>
  <c r="O9" i="2"/>
  <c r="L9" i="2"/>
  <c r="M31" i="2" s="1"/>
  <c r="E9" i="2"/>
  <c r="O8" i="2"/>
  <c r="L8" i="2"/>
  <c r="E8" i="2"/>
  <c r="L12" i="1"/>
  <c r="K12" i="1"/>
  <c r="I12" i="1"/>
  <c r="G12" i="1"/>
  <c r="E12" i="1"/>
  <c r="O11" i="1"/>
  <c r="L11" i="1"/>
  <c r="M8" i="1" s="1"/>
  <c r="K11" i="1"/>
  <c r="I11" i="1"/>
  <c r="G11" i="1"/>
  <c r="O10" i="1"/>
  <c r="O13" i="1" s="1"/>
  <c r="P13" i="1" s="1"/>
  <c r="L10" i="1"/>
  <c r="K10" i="1"/>
  <c r="I10" i="1"/>
  <c r="E10" i="1"/>
  <c r="O9" i="1"/>
  <c r="L9" i="1"/>
  <c r="I9" i="1"/>
  <c r="G9" i="1"/>
  <c r="E9" i="1"/>
  <c r="O8" i="1"/>
  <c r="L8" i="1"/>
  <c r="K8" i="1"/>
  <c r="G8" i="1"/>
  <c r="E8" i="1"/>
  <c r="E57" i="1"/>
  <c r="G57" i="1"/>
  <c r="I57" i="1"/>
  <c r="K57" i="1"/>
  <c r="L57" i="1"/>
  <c r="O57" i="1"/>
  <c r="O62" i="1" s="1"/>
  <c r="P62" i="1" s="1"/>
  <c r="E58" i="1"/>
  <c r="G58" i="1"/>
  <c r="I58" i="1"/>
  <c r="K58" i="1"/>
  <c r="L58" i="1"/>
  <c r="O58" i="1"/>
  <c r="E59" i="1"/>
  <c r="G59" i="1"/>
  <c r="I59" i="1"/>
  <c r="K59" i="1"/>
  <c r="L59" i="1"/>
  <c r="O59" i="1"/>
  <c r="E60" i="1"/>
  <c r="G60" i="1"/>
  <c r="I60" i="1"/>
  <c r="K60" i="1"/>
  <c r="L60" i="1"/>
  <c r="O60" i="1"/>
  <c r="E61" i="1"/>
  <c r="G61" i="1"/>
  <c r="I61" i="1"/>
  <c r="K61" i="1"/>
  <c r="L61" i="1"/>
  <c r="E62" i="1"/>
  <c r="G62" i="1"/>
  <c r="I62" i="1"/>
  <c r="K62" i="1"/>
  <c r="L62" i="1"/>
  <c r="L19" i="2"/>
  <c r="E19" i="2"/>
  <c r="L18" i="2"/>
  <c r="L17" i="2"/>
  <c r="E17" i="2"/>
  <c r="L16" i="2"/>
  <c r="L15" i="2"/>
  <c r="L55" i="2"/>
  <c r="L54" i="2"/>
  <c r="E54" i="2"/>
  <c r="L53" i="2"/>
  <c r="L52" i="2"/>
  <c r="L51" i="2"/>
  <c r="L50" i="2"/>
  <c r="E50" i="2"/>
  <c r="L63" i="2"/>
  <c r="K63" i="2"/>
  <c r="K62" i="2"/>
  <c r="K61" i="2"/>
  <c r="K60" i="2"/>
  <c r="K59" i="2"/>
  <c r="K58" i="2"/>
  <c r="I62" i="2"/>
  <c r="I58" i="2"/>
  <c r="G63" i="2"/>
  <c r="G62" i="2"/>
  <c r="G61" i="2"/>
  <c r="G60" i="2"/>
  <c r="G59" i="2"/>
  <c r="G58" i="2"/>
  <c r="E63" i="2"/>
  <c r="E62" i="2"/>
  <c r="E61" i="2"/>
  <c r="E60" i="2"/>
  <c r="E59" i="2"/>
  <c r="E58" i="2"/>
  <c r="E34" i="2"/>
  <c r="E32" i="2"/>
  <c r="E30" i="2"/>
  <c r="E29" i="2"/>
  <c r="K35" i="5"/>
  <c r="K34" i="5"/>
  <c r="K33" i="5"/>
  <c r="K32" i="5"/>
  <c r="K31" i="5"/>
  <c r="I35" i="5"/>
  <c r="I34" i="5"/>
  <c r="I33" i="5"/>
  <c r="I32" i="5"/>
  <c r="I31" i="5"/>
  <c r="G35" i="5"/>
  <c r="G34" i="5"/>
  <c r="G33" i="5"/>
  <c r="G32" i="5"/>
  <c r="G31" i="5"/>
  <c r="E35" i="5"/>
  <c r="E34" i="5"/>
  <c r="E33" i="5"/>
  <c r="E32" i="5"/>
  <c r="E31" i="5"/>
  <c r="E12" i="5"/>
  <c r="E10" i="5"/>
  <c r="E8" i="5"/>
  <c r="E16" i="5"/>
  <c r="L48" i="3"/>
  <c r="K48" i="3"/>
  <c r="K47" i="3"/>
  <c r="K46" i="3"/>
  <c r="K45" i="3"/>
  <c r="K44" i="3"/>
  <c r="K43" i="3"/>
  <c r="I48" i="3"/>
  <c r="I47" i="3"/>
  <c r="I46" i="3"/>
  <c r="I45" i="3"/>
  <c r="I44" i="3"/>
  <c r="I43" i="3"/>
  <c r="G48" i="3"/>
  <c r="G47" i="3"/>
  <c r="G46" i="3"/>
  <c r="G45" i="3"/>
  <c r="G44" i="3"/>
  <c r="G43" i="3"/>
  <c r="E48" i="3"/>
  <c r="E47" i="3"/>
  <c r="E46" i="3"/>
  <c r="E45" i="3"/>
  <c r="E44" i="3"/>
  <c r="E43" i="3"/>
  <c r="E39" i="3"/>
  <c r="E38" i="3"/>
  <c r="E37" i="3"/>
  <c r="E17" i="3"/>
  <c r="E16" i="3"/>
  <c r="E15" i="3"/>
  <c r="E11" i="3"/>
  <c r="E10" i="3"/>
  <c r="E9" i="3"/>
  <c r="E8" i="3"/>
  <c r="E33" i="3"/>
  <c r="E32" i="3"/>
  <c r="E31" i="3"/>
  <c r="E30" i="3"/>
  <c r="L54" i="1"/>
  <c r="L55" i="1"/>
  <c r="K39" i="1"/>
  <c r="K38" i="1"/>
  <c r="K37" i="1"/>
  <c r="K36" i="1"/>
  <c r="I39" i="1"/>
  <c r="I38" i="1"/>
  <c r="I37" i="1"/>
  <c r="I36" i="1"/>
  <c r="G40" i="1"/>
  <c r="G38" i="1"/>
  <c r="G37" i="1"/>
  <c r="G36" i="1"/>
  <c r="E40" i="1"/>
  <c r="E39" i="1"/>
  <c r="E38" i="1"/>
  <c r="E37" i="1"/>
  <c r="K55" i="1"/>
  <c r="K54" i="1"/>
  <c r="K53" i="1"/>
  <c r="K51" i="1"/>
  <c r="I55" i="1"/>
  <c r="I52" i="1"/>
  <c r="I51" i="1"/>
  <c r="I50" i="1"/>
  <c r="G55" i="1"/>
  <c r="G53" i="1"/>
  <c r="G52" i="1"/>
  <c r="G51" i="1"/>
  <c r="G50" i="1"/>
  <c r="E53" i="1"/>
  <c r="E52" i="1"/>
  <c r="E51" i="1"/>
  <c r="E50" i="1"/>
  <c r="K46" i="1"/>
  <c r="K45" i="1"/>
  <c r="K44" i="1"/>
  <c r="K43" i="1"/>
  <c r="I45" i="1"/>
  <c r="I44" i="1"/>
  <c r="I43" i="1"/>
  <c r="G46" i="1"/>
  <c r="G44" i="1"/>
  <c r="G43" i="1"/>
  <c r="E46" i="1"/>
  <c r="E45" i="1"/>
  <c r="E43" i="1"/>
  <c r="K20" i="1"/>
  <c r="K19" i="1"/>
  <c r="K17" i="1"/>
  <c r="K15" i="1"/>
  <c r="I20" i="1"/>
  <c r="I19" i="1"/>
  <c r="I17" i="1"/>
  <c r="I16" i="1"/>
  <c r="G20" i="1"/>
  <c r="G17" i="1"/>
  <c r="G16" i="1"/>
  <c r="G15" i="1"/>
  <c r="E17" i="1"/>
  <c r="E18" i="1"/>
  <c r="E15" i="1"/>
  <c r="L62" i="2"/>
  <c r="O61" i="2"/>
  <c r="L61" i="2"/>
  <c r="O60" i="2"/>
  <c r="L60" i="2"/>
  <c r="O59" i="2"/>
  <c r="L59" i="2"/>
  <c r="O58" i="2"/>
  <c r="L58" i="2"/>
  <c r="L34" i="2"/>
  <c r="M58" i="2" s="1"/>
  <c r="L33" i="2"/>
  <c r="O32" i="2"/>
  <c r="L32" i="2"/>
  <c r="O31" i="2"/>
  <c r="L31" i="2"/>
  <c r="O30" i="2"/>
  <c r="L30" i="2"/>
  <c r="O29" i="2"/>
  <c r="O34" i="2" s="1"/>
  <c r="P34" i="2" s="1"/>
  <c r="L29" i="2"/>
  <c r="O18" i="5"/>
  <c r="O17" i="5"/>
  <c r="L16" i="5"/>
  <c r="L15" i="5"/>
  <c r="L35" i="5"/>
  <c r="O34" i="5"/>
  <c r="L34" i="5"/>
  <c r="O33" i="5"/>
  <c r="L33" i="5"/>
  <c r="O32" i="5"/>
  <c r="L32" i="5"/>
  <c r="O31" i="5"/>
  <c r="O36" i="5"/>
  <c r="P36" i="5" s="1"/>
  <c r="L31" i="5"/>
  <c r="L8" i="5"/>
  <c r="M10" i="5" s="1"/>
  <c r="L40" i="1"/>
  <c r="L39" i="1"/>
  <c r="L38" i="1"/>
  <c r="L37" i="1"/>
  <c r="L36" i="1"/>
  <c r="L53" i="1"/>
  <c r="M53" i="1" s="1"/>
  <c r="L52" i="1"/>
  <c r="M52" i="1" s="1"/>
  <c r="L51" i="1"/>
  <c r="L50" i="1"/>
  <c r="L46" i="1"/>
  <c r="M46" i="1" s="1"/>
  <c r="L45" i="1"/>
  <c r="L44" i="1"/>
  <c r="L43" i="1"/>
  <c r="L18" i="1"/>
  <c r="L19" i="1"/>
  <c r="L20" i="1"/>
  <c r="L73" i="3"/>
  <c r="L72" i="3"/>
  <c r="E72" i="3"/>
  <c r="L71" i="3"/>
  <c r="E71" i="3"/>
  <c r="L70" i="3"/>
  <c r="L69" i="3"/>
  <c r="E69" i="3"/>
  <c r="L11" i="3"/>
  <c r="L10" i="3"/>
  <c r="L9" i="3"/>
  <c r="L8" i="3"/>
  <c r="L39" i="3"/>
  <c r="L38" i="3"/>
  <c r="L37" i="3"/>
  <c r="L36" i="3"/>
  <c r="L34" i="3"/>
  <c r="L33" i="3"/>
  <c r="L32" i="3"/>
  <c r="L31" i="3"/>
  <c r="L30" i="3"/>
  <c r="L29" i="3"/>
  <c r="L18" i="3"/>
  <c r="L17" i="3"/>
  <c r="L16" i="3"/>
  <c r="L15" i="3"/>
  <c r="L47" i="3"/>
  <c r="L46" i="3"/>
  <c r="L45" i="3"/>
  <c r="L44" i="3"/>
  <c r="L43" i="3"/>
  <c r="L11" i="5"/>
  <c r="L12" i="5"/>
  <c r="M12" i="5" s="1"/>
  <c r="L10" i="5"/>
  <c r="L9" i="5"/>
  <c r="L17" i="1"/>
  <c r="L16" i="1"/>
  <c r="L15" i="1"/>
  <c r="O53" i="2"/>
  <c r="O52" i="2"/>
  <c r="O51" i="2"/>
  <c r="O50" i="2"/>
  <c r="O55" i="2" s="1"/>
  <c r="P55" i="2" s="1"/>
  <c r="O18" i="2"/>
  <c r="O17" i="2"/>
  <c r="O16" i="2"/>
  <c r="O15" i="2"/>
  <c r="O20" i="2" s="1"/>
  <c r="P20" i="2" s="1"/>
  <c r="O39" i="3"/>
  <c r="O38" i="3"/>
  <c r="O37" i="3"/>
  <c r="O36" i="3"/>
  <c r="O32" i="3"/>
  <c r="O31" i="3"/>
  <c r="O30" i="3"/>
  <c r="O29" i="3"/>
  <c r="O18" i="3"/>
  <c r="O17" i="3"/>
  <c r="O16" i="3"/>
  <c r="O15" i="3"/>
  <c r="O46" i="3"/>
  <c r="O45" i="3"/>
  <c r="O44" i="3"/>
  <c r="O43" i="3"/>
  <c r="O72" i="3"/>
  <c r="O71" i="3"/>
  <c r="O70" i="3"/>
  <c r="O69" i="3"/>
  <c r="O53" i="1"/>
  <c r="O52" i="1"/>
  <c r="O51" i="1"/>
  <c r="O50" i="1"/>
  <c r="O18" i="1"/>
  <c r="O17" i="1"/>
  <c r="O16" i="1"/>
  <c r="O15" i="1"/>
  <c r="O39" i="1"/>
  <c r="O41" i="1" s="1"/>
  <c r="P41" i="1" s="1"/>
  <c r="O38" i="1"/>
  <c r="O37" i="1"/>
  <c r="O36" i="1"/>
  <c r="O11" i="3"/>
  <c r="O10" i="3"/>
  <c r="O9" i="3"/>
  <c r="O8" i="3"/>
  <c r="O46" i="1"/>
  <c r="O45" i="1"/>
  <c r="O44" i="1"/>
  <c r="O43" i="1"/>
  <c r="O34" i="6"/>
  <c r="P34" i="6" s="1"/>
  <c r="O48" i="2"/>
  <c r="P48" i="2" s="1"/>
  <c r="O20" i="6"/>
  <c r="P20" i="6" s="1"/>
  <c r="O34" i="1"/>
  <c r="P34" i="1" s="1"/>
  <c r="O27" i="1"/>
  <c r="P27" i="1" s="1"/>
  <c r="M38" i="6"/>
  <c r="O63" i="2"/>
  <c r="P63" i="2" s="1"/>
  <c r="O48" i="1"/>
  <c r="P48" i="1" s="1"/>
  <c r="O20" i="1"/>
  <c r="P20" i="1" s="1"/>
  <c r="O55" i="1"/>
  <c r="P55" i="1" s="1"/>
  <c r="M18" i="1"/>
  <c r="M10" i="1"/>
  <c r="M41" i="1"/>
  <c r="M17" i="1"/>
  <c r="M20" i="1"/>
  <c r="M62" i="1"/>
  <c r="M9" i="1"/>
  <c r="M50" i="2"/>
  <c r="M36" i="2"/>
  <c r="M37" i="2"/>
  <c r="M31" i="5" l="1"/>
  <c r="M25" i="5"/>
  <c r="Q13" i="5"/>
  <c r="Q27" i="5"/>
  <c r="Q36" i="5"/>
  <c r="Q20" i="5"/>
  <c r="M18" i="5"/>
  <c r="M23" i="5"/>
  <c r="M32" i="5"/>
  <c r="M34" i="5"/>
  <c r="M9" i="5"/>
  <c r="M19" i="5"/>
  <c r="M16" i="5"/>
  <c r="M11" i="5"/>
  <c r="M17" i="5"/>
  <c r="M8" i="5"/>
  <c r="M33" i="5"/>
  <c r="M24" i="5"/>
  <c r="M22" i="5"/>
  <c r="M15" i="5"/>
  <c r="M35" i="5"/>
  <c r="M29" i="2"/>
  <c r="M62" i="2"/>
  <c r="M32" i="2"/>
  <c r="I59" i="2"/>
  <c r="I63" i="2"/>
  <c r="I54" i="2"/>
  <c r="I10" i="2"/>
  <c r="I25" i="2"/>
  <c r="I38" i="2"/>
  <c r="I17" i="2"/>
  <c r="I43" i="2"/>
  <c r="I29" i="2"/>
  <c r="I34" i="2"/>
  <c r="M45" i="2"/>
  <c r="M9" i="2"/>
  <c r="I60" i="2"/>
  <c r="I55" i="2"/>
  <c r="I11" i="2"/>
  <c r="I26" i="2"/>
  <c r="I39" i="2"/>
  <c r="I18" i="2"/>
  <c r="I44" i="2"/>
  <c r="I30" i="2"/>
  <c r="M46" i="2"/>
  <c r="I61" i="2"/>
  <c r="I52" i="2"/>
  <c r="I8" i="2"/>
  <c r="I22" i="2"/>
  <c r="I36" i="2"/>
  <c r="I40" i="2"/>
  <c r="I19" i="2"/>
  <c r="I45" i="2"/>
  <c r="Q41" i="2"/>
  <c r="Q55" i="2"/>
  <c r="Q34" i="2"/>
  <c r="Q20" i="2"/>
  <c r="Q63" i="2"/>
  <c r="Q13" i="2"/>
  <c r="Q27" i="2"/>
  <c r="Q48" i="2"/>
  <c r="M39" i="2"/>
  <c r="M18" i="2"/>
  <c r="M16" i="2"/>
  <c r="M26" i="2"/>
  <c r="M8" i="2"/>
  <c r="M10" i="2"/>
  <c r="M52" i="2"/>
  <c r="M11" i="2"/>
  <c r="M59" i="2"/>
  <c r="M53" i="2"/>
  <c r="M47" i="2"/>
  <c r="M23" i="2"/>
  <c r="M38" i="2"/>
  <c r="M19" i="2"/>
  <c r="M30" i="2"/>
  <c r="M61" i="2"/>
  <c r="M25" i="2"/>
  <c r="M60" i="2"/>
  <c r="M34" i="2"/>
  <c r="M40" i="2"/>
  <c r="M24" i="2"/>
  <c r="M15" i="2"/>
  <c r="M43" i="2"/>
  <c r="M54" i="2"/>
  <c r="M51" i="2"/>
  <c r="M63" i="2"/>
  <c r="M22" i="2"/>
  <c r="M55" i="2"/>
  <c r="M17" i="2"/>
  <c r="M33" i="2"/>
  <c r="M9" i="6"/>
  <c r="M41" i="6"/>
  <c r="M15" i="6"/>
  <c r="M29" i="6"/>
  <c r="M30" i="6"/>
  <c r="M37" i="6"/>
  <c r="Q20" i="6"/>
  <c r="Q27" i="6"/>
  <c r="Q13" i="6"/>
  <c r="Q42" i="6"/>
  <c r="Q34" i="6"/>
  <c r="M8" i="6"/>
  <c r="M39" i="6"/>
  <c r="M16" i="6"/>
  <c r="M40" i="6"/>
  <c r="M17" i="6"/>
  <c r="M12" i="6"/>
  <c r="M25" i="6"/>
  <c r="M22" i="6"/>
  <c r="M23" i="6"/>
  <c r="M24" i="6"/>
  <c r="M26" i="6"/>
  <c r="M11" i="6"/>
  <c r="M18" i="6"/>
  <c r="M31" i="6"/>
  <c r="M19" i="6"/>
  <c r="M40" i="3"/>
  <c r="M58" i="3"/>
  <c r="M34" i="3"/>
  <c r="M11" i="1"/>
  <c r="M57" i="1"/>
  <c r="M33" i="1"/>
  <c r="M22" i="1"/>
  <c r="M54" i="1"/>
  <c r="M12" i="1"/>
  <c r="M26" i="1"/>
  <c r="M40" i="1"/>
  <c r="M31" i="1"/>
  <c r="M61" i="1"/>
  <c r="M13" i="1"/>
  <c r="M38" i="1"/>
  <c r="M59" i="1"/>
  <c r="Q27" i="1"/>
  <c r="Q55" i="1"/>
  <c r="Q62" i="1"/>
  <c r="Q41" i="1"/>
  <c r="Q20" i="1"/>
  <c r="Q13" i="1"/>
  <c r="Q34" i="1"/>
  <c r="Q48" i="1"/>
  <c r="M30" i="1"/>
  <c r="M36" i="1"/>
  <c r="M58" i="1"/>
  <c r="M51" i="1"/>
  <c r="M47" i="1"/>
  <c r="M16" i="1"/>
  <c r="M60" i="1"/>
  <c r="M24" i="1"/>
  <c r="M25" i="1"/>
  <c r="M55" i="1"/>
  <c r="M44" i="1"/>
  <c r="M19" i="1"/>
  <c r="M50" i="1"/>
  <c r="M43" i="1"/>
  <c r="M39" i="1"/>
  <c r="M23" i="1"/>
  <c r="M37" i="1"/>
  <c r="M32" i="1"/>
  <c r="M15" i="1"/>
  <c r="M45" i="1"/>
  <c r="O13" i="3"/>
  <c r="P13" i="3" s="1"/>
  <c r="O74" i="3"/>
  <c r="P74" i="3" s="1"/>
  <c r="O20" i="3"/>
  <c r="P20" i="3" s="1"/>
  <c r="M19" i="3"/>
  <c r="M26" i="3"/>
  <c r="O48" i="3"/>
  <c r="P48" i="3" s="1"/>
  <c r="M69" i="3"/>
  <c r="M29" i="3"/>
  <c r="O34" i="3"/>
  <c r="P34" i="3" s="1"/>
  <c r="O41" i="3"/>
  <c r="P41" i="3" s="1"/>
  <c r="M46" i="3"/>
  <c r="M17" i="3"/>
  <c r="M31" i="3"/>
  <c r="M36" i="3"/>
  <c r="M32" i="3"/>
  <c r="M73" i="3"/>
  <c r="M48" i="3"/>
  <c r="M23" i="3"/>
  <c r="M25" i="3"/>
  <c r="M20" i="3"/>
  <c r="M59" i="3"/>
  <c r="M18" i="3"/>
  <c r="M55" i="3"/>
  <c r="M10" i="3"/>
  <c r="M8" i="3"/>
  <c r="M24" i="3"/>
  <c r="Q74" i="3"/>
  <c r="Q60" i="3"/>
  <c r="Q67" i="3"/>
  <c r="M65" i="3"/>
  <c r="M72" i="3"/>
  <c r="M71" i="3"/>
  <c r="M70" i="3"/>
  <c r="M16" i="3"/>
  <c r="M33" i="3"/>
  <c r="M38" i="3"/>
  <c r="M15" i="3"/>
  <c r="M47" i="3"/>
  <c r="M27" i="3"/>
  <c r="M74" i="3"/>
  <c r="M56" i="3"/>
  <c r="M62" i="3"/>
  <c r="M66" i="3"/>
  <c r="M57" i="3"/>
  <c r="M63" i="3"/>
  <c r="M22" i="3"/>
  <c r="M39" i="3"/>
  <c r="M44" i="3"/>
  <c r="M9" i="3"/>
  <c r="M43" i="3"/>
  <c r="M45" i="3"/>
  <c r="M64" i="3"/>
  <c r="M60" i="3"/>
  <c r="M30" i="3"/>
  <c r="M11" i="3"/>
  <c r="M37" i="3"/>
  <c r="Q13" i="3"/>
  <c r="Q27" i="3"/>
  <c r="Q20" i="3"/>
  <c r="Q48" i="3" l="1"/>
  <c r="Q34" i="3"/>
  <c r="Q41" i="3"/>
</calcChain>
</file>

<file path=xl/sharedStrings.xml><?xml version="1.0" encoding="utf-8"?>
<sst xmlns="http://schemas.openxmlformats.org/spreadsheetml/2006/main" count="619" uniqueCount="247">
  <si>
    <t>Name</t>
  </si>
  <si>
    <t>Club</t>
  </si>
  <si>
    <t>Vault</t>
  </si>
  <si>
    <t>Bars</t>
  </si>
  <si>
    <t>Beam</t>
  </si>
  <si>
    <t>Floor</t>
  </si>
  <si>
    <t>Total</t>
  </si>
  <si>
    <t>POSn</t>
  </si>
  <si>
    <t>LEVEL 3</t>
  </si>
  <si>
    <t>LEVEL 4 11+</t>
  </si>
  <si>
    <t>LEVEL 4 10 &amp; UNDER</t>
  </si>
  <si>
    <t>Level 2</t>
  </si>
  <si>
    <t>FIG</t>
  </si>
  <si>
    <t xml:space="preserve">WEST MIDLANDS REGIONAL TEAMS </t>
  </si>
  <si>
    <t>Harriet Bateman</t>
  </si>
  <si>
    <t>Olivia Chambers</t>
  </si>
  <si>
    <t>6</t>
  </si>
  <si>
    <t>7</t>
  </si>
  <si>
    <t>Honor Brown</t>
  </si>
  <si>
    <t>CITY OF BIRMINGHAM</t>
  </si>
  <si>
    <t>8</t>
  </si>
  <si>
    <t>Chloe Allen</t>
  </si>
  <si>
    <t>9</t>
  </si>
  <si>
    <t>Honor Fallows</t>
  </si>
  <si>
    <t>Lily Dudley</t>
  </si>
  <si>
    <t>PARK WREKIN</t>
  </si>
  <si>
    <t>Francesca Carlton</t>
  </si>
  <si>
    <t>Jamie Reyner-Corbett</t>
  </si>
  <si>
    <t>Jessica Mcpartland</t>
  </si>
  <si>
    <t>Keirie Fellows</t>
  </si>
  <si>
    <t>16</t>
  </si>
  <si>
    <t>Isla Mcbain</t>
  </si>
  <si>
    <t>Lily Thompson</t>
  </si>
  <si>
    <t>Harriet Palmer</t>
  </si>
  <si>
    <t>Sydney Hughes</t>
  </si>
  <si>
    <t>Poppy O'Sullivan</t>
  </si>
  <si>
    <t>Lauren Jones</t>
  </si>
  <si>
    <t>Nellie Lewis</t>
  </si>
  <si>
    <t>Aimee Clark</t>
  </si>
  <si>
    <t>TAMWORTH</t>
  </si>
  <si>
    <t>Aoibhinn Jones</t>
  </si>
  <si>
    <t>Ruby Batchelor</t>
  </si>
  <si>
    <t>Jessica Turley</t>
  </si>
  <si>
    <t>Sofia Meredith</t>
  </si>
  <si>
    <t>Ruby Wafer</t>
  </si>
  <si>
    <t>39</t>
  </si>
  <si>
    <t>Emma Smith</t>
  </si>
  <si>
    <t>Ava Dealtry</t>
  </si>
  <si>
    <t>Isabella Lester</t>
  </si>
  <si>
    <t>46</t>
  </si>
  <si>
    <t>Sofia Cutler</t>
  </si>
  <si>
    <t>47</t>
  </si>
  <si>
    <t>49</t>
  </si>
  <si>
    <t>Serena Castaneda</t>
  </si>
  <si>
    <t>Catrise Hart</t>
  </si>
  <si>
    <t>Sofia Johnson</t>
  </si>
  <si>
    <t>54</t>
  </si>
  <si>
    <t>Emilia Blackwell</t>
  </si>
  <si>
    <t>Kate Greenwood</t>
  </si>
  <si>
    <t>57</t>
  </si>
  <si>
    <t>59</t>
  </si>
  <si>
    <t>BIRMINGHAM FLAMES</t>
  </si>
  <si>
    <t>Holly Saunders</t>
  </si>
  <si>
    <t>Emily Casey</t>
  </si>
  <si>
    <t>63</t>
  </si>
  <si>
    <t>Laura Henderson</t>
  </si>
  <si>
    <t>Macey Jewkes</t>
  </si>
  <si>
    <t>Ella Plimmer</t>
  </si>
  <si>
    <t xml:space="preserve">Olivia Heal </t>
  </si>
  <si>
    <t xml:space="preserve">Millie Wint </t>
  </si>
  <si>
    <t>Laila Heaton</t>
  </si>
  <si>
    <t>Lara Tilyard</t>
  </si>
  <si>
    <t>Freya Genever</t>
  </si>
  <si>
    <t>Mya Connolly</t>
  </si>
  <si>
    <t>Demi George</t>
  </si>
  <si>
    <t>Millie Guram-Baker</t>
  </si>
  <si>
    <t>Sophie Cale</t>
  </si>
  <si>
    <t>Grace Macrory</t>
  </si>
  <si>
    <t>Mollie Fawdry</t>
  </si>
  <si>
    <t>101</t>
  </si>
  <si>
    <t>Annabel Shaw</t>
  </si>
  <si>
    <t>Gabriella Williams</t>
  </si>
  <si>
    <t>Tamzin Hughes</t>
  </si>
  <si>
    <t>110</t>
  </si>
  <si>
    <t>Isabella Wheeldon</t>
  </si>
  <si>
    <t>Harriet Price</t>
  </si>
  <si>
    <t>Lily Thwaites</t>
  </si>
  <si>
    <t>1</t>
  </si>
  <si>
    <t>Ava-Lilli Griffin</t>
  </si>
  <si>
    <t>2</t>
  </si>
  <si>
    <t>Beatrice  Meredith-Mahn</t>
  </si>
  <si>
    <t>3</t>
  </si>
  <si>
    <t>Georgie Smaje</t>
  </si>
  <si>
    <t>Harlow Haynes</t>
  </si>
  <si>
    <t>Ana Bansal</t>
  </si>
  <si>
    <t>PARK WREKIN Stars</t>
  </si>
  <si>
    <t>Ava Gordon</t>
  </si>
  <si>
    <t>Emme Carr</t>
  </si>
  <si>
    <t>Imogen Davies</t>
  </si>
  <si>
    <t>Lenni Rushby</t>
  </si>
  <si>
    <t>Maisie Holdcroft</t>
  </si>
  <si>
    <t>12</t>
  </si>
  <si>
    <t>Harriett Carey</t>
  </si>
  <si>
    <t>CITY OF WORCESTER A</t>
  </si>
  <si>
    <t>Isabelle Merrick</t>
  </si>
  <si>
    <t>Lacey  Hill</t>
  </si>
  <si>
    <t>Lily Flavell</t>
  </si>
  <si>
    <t>17</t>
  </si>
  <si>
    <t>Emily Hunt</t>
  </si>
  <si>
    <t>CITY OF WORCESTER B</t>
  </si>
  <si>
    <t>Gracie Pouch</t>
  </si>
  <si>
    <t>Hollie Walker</t>
  </si>
  <si>
    <t>Isabelle Stamper</t>
  </si>
  <si>
    <t>Poppy Simpson</t>
  </si>
  <si>
    <t>23</t>
  </si>
  <si>
    <t>Sofia Genever</t>
  </si>
  <si>
    <t>Alexia Roberts</t>
  </si>
  <si>
    <t>Emilia Stockton</t>
  </si>
  <si>
    <t>Evie Davies</t>
  </si>
  <si>
    <t>Holly Money</t>
  </si>
  <si>
    <t>Leia Timmis</t>
  </si>
  <si>
    <t>Lulu Jewkes</t>
  </si>
  <si>
    <t>Beth Ross</t>
  </si>
  <si>
    <t>WORCESTERHSIRE</t>
  </si>
  <si>
    <t>58</t>
  </si>
  <si>
    <t>Jasmine Jones</t>
  </si>
  <si>
    <t>Rebecca Tickle</t>
  </si>
  <si>
    <t>Sophie Johnson</t>
  </si>
  <si>
    <t>Thea Ibidun</t>
  </si>
  <si>
    <t>64</t>
  </si>
  <si>
    <t>Gabriella Garuzi</t>
  </si>
  <si>
    <t>65</t>
  </si>
  <si>
    <t>Jessica Joberns</t>
  </si>
  <si>
    <t>66</t>
  </si>
  <si>
    <t>Merryn Bird</t>
  </si>
  <si>
    <t>Scarlett Solecki-Hallisey</t>
  </si>
  <si>
    <t>Elin Bucknall</t>
  </si>
  <si>
    <t>PARK WREKIN RUBY</t>
  </si>
  <si>
    <t>32</t>
  </si>
  <si>
    <t>Ellena Southall</t>
  </si>
  <si>
    <t>Hollie Parry</t>
  </si>
  <si>
    <t>Hope Cartwright</t>
  </si>
  <si>
    <t>Isabella Wagner</t>
  </si>
  <si>
    <t>Grace Gray</t>
  </si>
  <si>
    <t>PARK WREKIN SAPPHIRE</t>
  </si>
  <si>
    <t>37</t>
  </si>
  <si>
    <t>42</t>
  </si>
  <si>
    <t>Erin Mcdonald</t>
  </si>
  <si>
    <t>48</t>
  </si>
  <si>
    <t>Rose Baker</t>
  </si>
  <si>
    <t>Natasha Sadler</t>
  </si>
  <si>
    <t>Sasha Beddoe</t>
  </si>
  <si>
    <t>Alice Dankenbring</t>
  </si>
  <si>
    <t>Elia Coathup</t>
  </si>
  <si>
    <t>Harlowe Wilkes</t>
  </si>
  <si>
    <t>Lucy Keeping</t>
  </si>
  <si>
    <t>Abi Lee</t>
  </si>
  <si>
    <t>BIRCHES VALLEY</t>
  </si>
  <si>
    <t>Darcey Mccall</t>
  </si>
  <si>
    <t>Elise Rose</t>
  </si>
  <si>
    <t>91</t>
  </si>
  <si>
    <t>Grace Larner</t>
  </si>
  <si>
    <t>Marissa-Mae Simner</t>
  </si>
  <si>
    <t>Summer Carter</t>
  </si>
  <si>
    <t>68</t>
  </si>
  <si>
    <t>Halli Lanehart</t>
  </si>
  <si>
    <t>MIDLANDS</t>
  </si>
  <si>
    <t>Imogen Rogerson</t>
  </si>
  <si>
    <t>Kaitlyn May Phillips</t>
  </si>
  <si>
    <t>Sophie Beasley</t>
  </si>
  <si>
    <t>Aimee Hooper</t>
  </si>
  <si>
    <t>Cerys Hipkiss</t>
  </si>
  <si>
    <t xml:space="preserve">Isabelle  Windsor </t>
  </si>
  <si>
    <t>Maisy Loughlin</t>
  </si>
  <si>
    <t>Ruby Taylor</t>
  </si>
  <si>
    <t>Aimee Goodfellow</t>
  </si>
  <si>
    <t>WORCESTERSHIRE</t>
  </si>
  <si>
    <t>Alice Smith</t>
  </si>
  <si>
    <t>Amelia Empsall Walker</t>
  </si>
  <si>
    <t>Ellie Daines</t>
  </si>
  <si>
    <t>Evie Troth</t>
  </si>
  <si>
    <t>Holly Padfield</t>
  </si>
  <si>
    <t xml:space="preserve"> 24th November 2019</t>
  </si>
  <si>
    <t>Aspen Tarrant</t>
  </si>
  <si>
    <t>Catherine O'Donovan</t>
  </si>
  <si>
    <t>96</t>
  </si>
  <si>
    <t>Erin Hawkins</t>
  </si>
  <si>
    <t>Kaci Treadwell</t>
  </si>
  <si>
    <t>Poppy Edwards</t>
  </si>
  <si>
    <t>Georgia Ramsay</t>
  </si>
  <si>
    <t>102</t>
  </si>
  <si>
    <t>104</t>
  </si>
  <si>
    <t>138</t>
  </si>
  <si>
    <t>139</t>
  </si>
  <si>
    <t>112</t>
  </si>
  <si>
    <t>Esmee Wicks</t>
  </si>
  <si>
    <t>Georgia Burger</t>
  </si>
  <si>
    <t>Kaitlyn Irvine</t>
  </si>
  <si>
    <t>Neveyah Ford</t>
  </si>
  <si>
    <t>Olivia Greenfield</t>
  </si>
  <si>
    <t>Rosie Wright</t>
  </si>
  <si>
    <t>Aneta Jansa</t>
  </si>
  <si>
    <t>Tizane Beswick</t>
  </si>
  <si>
    <t>CITY OF BIMRINGHAM A</t>
  </si>
  <si>
    <t>128</t>
  </si>
  <si>
    <t>Skye Campbell</t>
  </si>
  <si>
    <t>Alayna Azman</t>
  </si>
  <si>
    <t>CITY OF BIRMINGHAM B</t>
  </si>
  <si>
    <t>Ella-Rose  Travis</t>
  </si>
  <si>
    <t>Isabella Rutter</t>
  </si>
  <si>
    <t>Amber Pemberton-Jandu</t>
  </si>
  <si>
    <t>PARK WREKIN DIAMONDS</t>
  </si>
  <si>
    <t>Leticia McCready</t>
  </si>
  <si>
    <t>PARK WREKIN PEARL</t>
  </si>
  <si>
    <t>PARK WREKIN Sparkles</t>
  </si>
  <si>
    <t>Kya Johnston</t>
  </si>
  <si>
    <t>76</t>
  </si>
  <si>
    <t>78</t>
  </si>
  <si>
    <t>113</t>
  </si>
  <si>
    <t>114</t>
  </si>
  <si>
    <t>127</t>
  </si>
  <si>
    <t>130</t>
  </si>
  <si>
    <t>135</t>
  </si>
  <si>
    <t>31</t>
  </si>
  <si>
    <t>34</t>
  </si>
  <si>
    <t>Lucy Halford</t>
  </si>
  <si>
    <t>Phoebe Crocker</t>
  </si>
  <si>
    <t>92</t>
  </si>
  <si>
    <t>93</t>
  </si>
  <si>
    <t>97</t>
  </si>
  <si>
    <t>98</t>
  </si>
  <si>
    <t>103</t>
  </si>
  <si>
    <t>106</t>
  </si>
  <si>
    <t>140</t>
  </si>
  <si>
    <t>141</t>
  </si>
  <si>
    <t>145</t>
  </si>
  <si>
    <t>Keara Massengo-Fouani</t>
  </si>
  <si>
    <t>Mabelle Dawson</t>
  </si>
  <si>
    <t>151</t>
  </si>
  <si>
    <t>152</t>
  </si>
  <si>
    <t>153</t>
  </si>
  <si>
    <t>*</t>
  </si>
  <si>
    <t>Annabelle Forbes</t>
  </si>
  <si>
    <t>Libby Middleton</t>
  </si>
  <si>
    <t>Elizabeth Brown</t>
  </si>
  <si>
    <t>Annie-May Chinnock</t>
  </si>
  <si>
    <t>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</si>
</sst>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0" applyNumberFormat="0" applyAlignment="0" applyProtection="0"/>
    <xf numFmtId="0" fontId="19" fillId="0" borderId="15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8" fillId="0" borderId="0"/>
    <xf numFmtId="0" fontId="8" fillId="32" borderId="16" applyNumberFormat="0" applyFont="0" applyAlignment="0" applyProtection="0"/>
    <xf numFmtId="0" fontId="21" fillId="27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7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Border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2" fontId="0" fillId="0" borderId="0" xfId="0" applyNumberFormat="1" applyBorder="1"/>
    <xf numFmtId="0" fontId="0" fillId="0" borderId="0" xfId="0" applyBorder="1"/>
    <xf numFmtId="0" fontId="6" fillId="0" borderId="1" xfId="38" applyFont="1" applyBorder="1"/>
    <xf numFmtId="0" fontId="5" fillId="0" borderId="1" xfId="38" applyBorder="1"/>
    <xf numFmtId="0" fontId="7" fillId="0" borderId="1" xfId="38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43" fontId="8" fillId="0" borderId="1" xfId="28" applyFont="1" applyBorder="1"/>
    <xf numFmtId="43" fontId="8" fillId="0" borderId="0" xfId="28" applyFont="1"/>
    <xf numFmtId="0" fontId="0" fillId="0" borderId="1" xfId="0" applyFill="1" applyBorder="1"/>
    <xf numFmtId="0" fontId="7" fillId="0" borderId="1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7" fillId="0" borderId="1" xfId="38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" xfId="38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7" fillId="0" borderId="4" xfId="38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4" xfId="38" applyNumberFormat="1" applyFont="1" applyFill="1" applyBorder="1" applyAlignment="1">
      <alignment horizontal="center" vertical="center"/>
    </xf>
    <xf numFmtId="1" fontId="7" fillId="0" borderId="1" xfId="38" applyNumberFormat="1" applyFont="1" applyFill="1" applyBorder="1" applyAlignment="1">
      <alignment horizontal="center" vertical="center"/>
    </xf>
    <xf numFmtId="0" fontId="7" fillId="0" borderId="4" xfId="38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7" fillId="0" borderId="1" xfId="38" applyFont="1" applyBorder="1"/>
    <xf numFmtId="0" fontId="7" fillId="0" borderId="5" xfId="38" applyFont="1" applyFill="1" applyBorder="1"/>
    <xf numFmtId="0" fontId="5" fillId="0" borderId="6" xfId="38" applyFill="1" applyBorder="1"/>
    <xf numFmtId="49" fontId="7" fillId="0" borderId="1" xfId="38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/>
    </xf>
    <xf numFmtId="0" fontId="7" fillId="0" borderId="1" xfId="38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38" applyFont="1" applyFill="1" applyBorder="1" applyAlignment="1">
      <alignment horizontal="center"/>
    </xf>
    <xf numFmtId="0" fontId="7" fillId="0" borderId="5" xfId="38" applyFont="1" applyBorder="1" applyAlignment="1">
      <alignment horizontal="center"/>
    </xf>
    <xf numFmtId="0" fontId="7" fillId="0" borderId="4" xfId="38" applyFont="1" applyBorder="1" applyAlignment="1">
      <alignment horizontal="center"/>
    </xf>
    <xf numFmtId="0" fontId="0" fillId="0" borderId="0" xfId="0" applyNumberFormat="1" applyFont="1" applyAlignment="1">
      <alignment horizontal="left"/>
    </xf>
    <xf numFmtId="2" fontId="0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1" xfId="0" applyFont="1" applyFill="1" applyBorder="1"/>
    <xf numFmtId="49" fontId="7" fillId="0" borderId="7" xfId="38" applyNumberFormat="1" applyFont="1" applyFill="1" applyBorder="1" applyAlignment="1">
      <alignment horizontal="center" vertical="center"/>
    </xf>
    <xf numFmtId="2" fontId="25" fillId="0" borderId="0" xfId="0" applyNumberFormat="1" applyFont="1"/>
    <xf numFmtId="0" fontId="7" fillId="0" borderId="1" xfId="38" applyFont="1" applyFill="1" applyBorder="1"/>
    <xf numFmtId="0" fontId="25" fillId="0" borderId="1" xfId="0" applyFont="1" applyBorder="1"/>
    <xf numFmtId="0" fontId="5" fillId="0" borderId="8" xfId="38" applyBorder="1"/>
    <xf numFmtId="0" fontId="7" fillId="0" borderId="9" xfId="38" applyFont="1" applyFill="1" applyBorder="1"/>
    <xf numFmtId="0" fontId="5" fillId="0" borderId="1" xfId="38" applyFill="1" applyBorder="1"/>
    <xf numFmtId="0" fontId="6" fillId="0" borderId="1" xfId="38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Border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8" fillId="0" borderId="0" xfId="0" applyFont="1" applyBorder="1"/>
    <xf numFmtId="0" fontId="23" fillId="0" borderId="0" xfId="0" applyFont="1" applyAlignment="1">
      <alignment horizontal="left"/>
    </xf>
    <xf numFmtId="0" fontId="29" fillId="0" borderId="0" xfId="0" applyFont="1"/>
  </cellXfs>
  <cellStyles count="45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te 2" xfId="40"/>
    <cellStyle name="Output" xfId="41" builtinId="21" customBuiltin="1"/>
    <cellStyle name="Title 2" xfId="42"/>
    <cellStyle name="Total" xfId="43" builtinId="25" customBuiltin="1"/>
    <cellStyle name="Warning Text" xfId="44" builtinId="11" customBuiltin="1"/>
  </cellStyles>
  <dxfs count="97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zoomScale="80" zoomScaleNormal="80" workbookViewId="0">
      <pane ySplit="5" topLeftCell="A6" activePane="bottomLeft" state="frozen"/>
      <selection pane="bottomLeft" sqref="A1:Q1"/>
    </sheetView>
  </sheetViews>
  <sheetFormatPr defaultRowHeight="15" x14ac:dyDescent="0.25"/>
  <cols>
    <col min="1" max="1" width="5.28515625" style="27" customWidth="1"/>
    <col min="2" max="2" width="23.42578125" style="58" customWidth="1"/>
    <col min="3" max="3" width="23.28515625" style="58" customWidth="1"/>
    <col min="4" max="4" width="8.7109375" style="1" customWidth="1"/>
    <col min="5" max="5" width="7.140625" bestFit="1" customWidth="1"/>
    <col min="6" max="6" width="8.7109375" style="1" customWidth="1"/>
    <col min="7" max="7" width="7.140625" bestFit="1" customWidth="1"/>
    <col min="8" max="8" width="8.7109375" style="1" customWidth="1"/>
    <col min="9" max="9" width="7.140625" bestFit="1" customWidth="1"/>
    <col min="10" max="10" width="8.7109375" style="1" customWidth="1"/>
    <col min="11" max="11" width="7.140625" bestFit="1" customWidth="1"/>
    <col min="12" max="12" width="8.7109375" style="1" customWidth="1"/>
    <col min="13" max="13" width="7.140625" bestFit="1" customWidth="1"/>
    <col min="14" max="14" width="6.85546875" customWidth="1"/>
    <col min="15" max="15" width="8.7109375" customWidth="1"/>
    <col min="16" max="16" width="0.28515625" customWidth="1"/>
    <col min="17" max="17" width="6.5703125" style="4" customWidth="1"/>
  </cols>
  <sheetData>
    <row r="1" spans="1:18" ht="16.5" customHeight="1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16.5" customHeight="1" x14ac:dyDescent="0.3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8.25" customHeight="1" x14ac:dyDescent="0.25">
      <c r="A3" s="6"/>
      <c r="B3" s="57"/>
      <c r="C3" s="5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50" customFormat="1" x14ac:dyDescent="0.25">
      <c r="A4" s="74"/>
      <c r="B4" s="50" t="s">
        <v>0</v>
      </c>
      <c r="C4" s="50" t="s">
        <v>1</v>
      </c>
      <c r="D4" s="72" t="s">
        <v>2</v>
      </c>
      <c r="F4" s="72" t="s">
        <v>3</v>
      </c>
      <c r="H4" s="72" t="s">
        <v>4</v>
      </c>
      <c r="J4" s="72" t="s">
        <v>5</v>
      </c>
      <c r="L4" s="72" t="s">
        <v>6</v>
      </c>
      <c r="Q4" s="73"/>
    </row>
    <row r="5" spans="1:18" s="50" customFormat="1" ht="16.5" customHeight="1" x14ac:dyDescent="0.25">
      <c r="A5" s="74"/>
      <c r="B5" s="75"/>
      <c r="C5" s="75"/>
      <c r="D5" s="72"/>
      <c r="E5" s="71" t="s">
        <v>7</v>
      </c>
      <c r="F5" s="72"/>
      <c r="G5" s="71" t="s">
        <v>7</v>
      </c>
      <c r="H5" s="72"/>
      <c r="I5" s="71" t="s">
        <v>7</v>
      </c>
      <c r="J5" s="72"/>
      <c r="K5" s="71" t="s">
        <v>7</v>
      </c>
      <c r="L5" s="72"/>
      <c r="M5" s="71" t="s">
        <v>7</v>
      </c>
      <c r="Q5" s="73"/>
    </row>
    <row r="6" spans="1:18" x14ac:dyDescent="0.25">
      <c r="B6" s="50" t="s">
        <v>246</v>
      </c>
    </row>
    <row r="8" spans="1:18" x14ac:dyDescent="0.25">
      <c r="A8" s="42" t="s">
        <v>101</v>
      </c>
      <c r="B8" s="39" t="s">
        <v>102</v>
      </c>
      <c r="C8" s="62" t="s">
        <v>103</v>
      </c>
      <c r="D8" s="8">
        <v>11.95</v>
      </c>
      <c r="E8" s="9">
        <f>RANK(D8,D$8:D$63)</f>
        <v>13</v>
      </c>
      <c r="F8" s="8">
        <v>10.8</v>
      </c>
      <c r="G8" s="9">
        <f>RANK(F8,F$8:F$63)</f>
        <v>10</v>
      </c>
      <c r="H8" s="8"/>
      <c r="I8" s="9"/>
      <c r="J8" s="8">
        <v>11</v>
      </c>
      <c r="K8" s="9">
        <f>RANK(J8,J$8:J$63)</f>
        <v>5</v>
      </c>
      <c r="L8" s="8">
        <f t="shared" ref="L8:L13" si="0">J8+H8+F8+D8</f>
        <v>33.75</v>
      </c>
      <c r="M8" s="9">
        <f>RANK(L8,L$8:L$63)</f>
        <v>19</v>
      </c>
      <c r="N8" s="9" t="s">
        <v>2</v>
      </c>
      <c r="O8" s="8">
        <f>IF(COUNT(D8:D13)=5,SUM(D8:D13)-MIN(D8:D13),SUM(D8:D13))</f>
        <v>49.899999999999991</v>
      </c>
      <c r="P8" s="1"/>
      <c r="R8" s="1"/>
    </row>
    <row r="9" spans="1:18" x14ac:dyDescent="0.25">
      <c r="A9" s="43">
        <v>13</v>
      </c>
      <c r="B9" s="39" t="s">
        <v>104</v>
      </c>
      <c r="C9" s="62" t="s">
        <v>103</v>
      </c>
      <c r="D9" s="8">
        <v>12.1</v>
      </c>
      <c r="E9" s="9">
        <f>RANK(D9,D$8:D$63)</f>
        <v>6</v>
      </c>
      <c r="F9" s="8">
        <v>10.3</v>
      </c>
      <c r="G9" s="9">
        <f>RANK(F9,F$8:F$63)</f>
        <v>16</v>
      </c>
      <c r="H9" s="8">
        <v>10.35</v>
      </c>
      <c r="I9" s="9">
        <f>RANK(H9,H$8:H$63)</f>
        <v>12</v>
      </c>
      <c r="J9" s="8"/>
      <c r="K9" s="9"/>
      <c r="L9" s="8">
        <f t="shared" si="0"/>
        <v>32.75</v>
      </c>
      <c r="M9" s="9">
        <f>RANK(L9,L$8:L$63)</f>
        <v>21</v>
      </c>
      <c r="N9" s="9" t="s">
        <v>3</v>
      </c>
      <c r="O9" s="8">
        <f>IF(COUNT(F8:F13)=5,SUM(F8:F13)-MIN(F8:F13),SUM(F8:F13))</f>
        <v>44.900000000000006</v>
      </c>
      <c r="P9" s="1"/>
      <c r="R9" s="1"/>
    </row>
    <row r="10" spans="1:18" x14ac:dyDescent="0.25">
      <c r="A10" s="43">
        <v>14</v>
      </c>
      <c r="B10" s="39" t="s">
        <v>105</v>
      </c>
      <c r="C10" s="62" t="s">
        <v>103</v>
      </c>
      <c r="D10" s="8">
        <v>12.5</v>
      </c>
      <c r="E10" s="9">
        <f>RANK(D10,D$8:D$63)</f>
        <v>2</v>
      </c>
      <c r="F10" s="8"/>
      <c r="G10" s="9"/>
      <c r="H10" s="8">
        <v>11.2</v>
      </c>
      <c r="I10" s="9">
        <f>RANK(H10,H$8:H$63)</f>
        <v>3</v>
      </c>
      <c r="J10" s="8">
        <v>11.2</v>
      </c>
      <c r="K10" s="9">
        <f>RANK(J10,J$8:J$63)</f>
        <v>3</v>
      </c>
      <c r="L10" s="8">
        <f t="shared" si="0"/>
        <v>34.9</v>
      </c>
      <c r="M10" s="9">
        <f>RANK(L10,L$8:L$63)</f>
        <v>18</v>
      </c>
      <c r="N10" s="9" t="s">
        <v>4</v>
      </c>
      <c r="O10" s="8">
        <f>IF(COUNT(H8:H13)=5,SUM(H8:H13)-MIN(H8:H13),SUM(H8:H13))</f>
        <v>44.999999999999993</v>
      </c>
      <c r="P10" s="1"/>
      <c r="R10" s="1"/>
    </row>
    <row r="11" spans="1:18" x14ac:dyDescent="0.25">
      <c r="A11" s="35">
        <v>15</v>
      </c>
      <c r="B11" s="39" t="s">
        <v>106</v>
      </c>
      <c r="C11" s="62" t="s">
        <v>103</v>
      </c>
      <c r="D11" s="8"/>
      <c r="E11" s="9"/>
      <c r="F11" s="8">
        <v>10.55</v>
      </c>
      <c r="G11" s="9">
        <f>RANK(F11,F$8:F$63)</f>
        <v>13</v>
      </c>
      <c r="H11" s="8">
        <v>11.05</v>
      </c>
      <c r="I11" s="9">
        <f>RANK(H11,H$8:H$63)</f>
        <v>5</v>
      </c>
      <c r="J11" s="8">
        <v>10.9</v>
      </c>
      <c r="K11" s="9">
        <f>RANK(J11,J$8:J$63)</f>
        <v>7</v>
      </c>
      <c r="L11" s="8">
        <f t="shared" si="0"/>
        <v>32.5</v>
      </c>
      <c r="M11" s="9">
        <f>RANK(L11,L$8:L$63)</f>
        <v>22</v>
      </c>
      <c r="N11" s="9" t="s">
        <v>5</v>
      </c>
      <c r="O11" s="8">
        <f>IF(COUNT(J8:J13)=5,SUM(J8:J13)-MIN(J8:J13),SUM(J8:J13))</f>
        <v>44.300000000000004</v>
      </c>
      <c r="P11" s="1"/>
      <c r="R11" s="1"/>
    </row>
    <row r="12" spans="1:18" x14ac:dyDescent="0.25">
      <c r="A12" s="42" t="s">
        <v>30</v>
      </c>
      <c r="B12" s="39" t="s">
        <v>73</v>
      </c>
      <c r="C12" s="62" t="s">
        <v>103</v>
      </c>
      <c r="D12" s="8">
        <v>12.4</v>
      </c>
      <c r="E12" s="9">
        <f>RANK(D12,D$8:D$63)</f>
        <v>4</v>
      </c>
      <c r="F12" s="9">
        <v>10.65</v>
      </c>
      <c r="G12" s="9">
        <f>RANK(F12,F$8:F$63)</f>
        <v>11</v>
      </c>
      <c r="H12" s="9">
        <v>10.75</v>
      </c>
      <c r="I12" s="9">
        <f>RANK(H12,H$8:H$63)</f>
        <v>7</v>
      </c>
      <c r="J12" s="8">
        <v>10.9</v>
      </c>
      <c r="K12" s="9">
        <f>RANK(J12,J$8:J$63)</f>
        <v>7</v>
      </c>
      <c r="L12" s="8">
        <f t="shared" si="0"/>
        <v>44.699999999999996</v>
      </c>
      <c r="M12" s="9">
        <f>RANK(L12,L$8:L$63)</f>
        <v>4</v>
      </c>
      <c r="N12" s="9"/>
      <c r="O12" s="8"/>
      <c r="P12" s="1"/>
      <c r="R12" s="1"/>
    </row>
    <row r="13" spans="1:18" x14ac:dyDescent="0.25">
      <c r="A13" s="42" t="s">
        <v>107</v>
      </c>
      <c r="B13" s="39" t="s">
        <v>15</v>
      </c>
      <c r="C13" s="62" t="s">
        <v>103</v>
      </c>
      <c r="D13" s="8">
        <v>12.9</v>
      </c>
      <c r="E13" s="9">
        <f>RANK(D13,D$8:D$63)</f>
        <v>1</v>
      </c>
      <c r="F13" s="8">
        <v>12.9</v>
      </c>
      <c r="G13" s="9">
        <f>RANK(F13,F$8:F$63)</f>
        <v>1</v>
      </c>
      <c r="H13" s="8">
        <v>12</v>
      </c>
      <c r="I13" s="9">
        <f>RANK(H13,H$8:H$63)</f>
        <v>1</v>
      </c>
      <c r="J13" s="8">
        <v>11.2</v>
      </c>
      <c r="K13" s="9">
        <f>RANK(J13,J$8:J$63)</f>
        <v>3</v>
      </c>
      <c r="L13" s="8">
        <f t="shared" si="0"/>
        <v>49</v>
      </c>
      <c r="M13" s="9">
        <f>RANK(L13,L$8:L$63)</f>
        <v>1</v>
      </c>
      <c r="N13" s="9" t="s">
        <v>6</v>
      </c>
      <c r="O13" s="8">
        <f>SUM(O8:O12)</f>
        <v>184.1</v>
      </c>
      <c r="P13" s="1">
        <f>O13</f>
        <v>184.1</v>
      </c>
      <c r="Q13" s="10">
        <f>RANK(P13,P$8:P$63)</f>
        <v>1</v>
      </c>
      <c r="R13" s="1"/>
    </row>
    <row r="14" spans="1:18" x14ac:dyDescent="0.25">
      <c r="E14" s="1"/>
      <c r="G14" s="1"/>
      <c r="I14" s="1"/>
      <c r="K14" s="1"/>
      <c r="M14" s="1"/>
      <c r="O14" s="1"/>
      <c r="P14" s="1"/>
    </row>
    <row r="15" spans="1:18" ht="14.25" customHeight="1" x14ac:dyDescent="0.25">
      <c r="A15" s="52">
        <v>24</v>
      </c>
      <c r="B15" s="39" t="s">
        <v>116</v>
      </c>
      <c r="C15" s="62" t="s">
        <v>39</v>
      </c>
      <c r="D15" s="8">
        <v>12.05</v>
      </c>
      <c r="E15" s="9">
        <f>RANK(D15,D$8:D$63)</f>
        <v>9</v>
      </c>
      <c r="F15" s="8">
        <v>9.1</v>
      </c>
      <c r="G15" s="9">
        <f>RANK(F15,F$8:F$63)</f>
        <v>26</v>
      </c>
      <c r="H15" s="8">
        <v>9.9499999999999993</v>
      </c>
      <c r="I15" s="9">
        <f>RANK(H15,H$8:H$63)</f>
        <v>18</v>
      </c>
      <c r="J15" s="8">
        <v>10.7</v>
      </c>
      <c r="K15" s="9">
        <f>RANK(J15,J$8:J$63)</f>
        <v>11</v>
      </c>
      <c r="L15" s="8">
        <f t="shared" ref="L15:L20" si="1">J15+H15+F15+D15</f>
        <v>41.8</v>
      </c>
      <c r="M15" s="9">
        <f>RANK(L15,L$8:L$63)</f>
        <v>12</v>
      </c>
      <c r="N15" s="9" t="s">
        <v>2</v>
      </c>
      <c r="O15" s="8">
        <f>IF(COUNT(D15:D20)=5,SUM(D15:D20)-MIN(D15:D20),SUM(D15:D20))</f>
        <v>48.499999999999993</v>
      </c>
      <c r="P15" s="1"/>
    </row>
    <row r="16" spans="1:18" x14ac:dyDescent="0.25">
      <c r="A16" s="52">
        <v>25</v>
      </c>
      <c r="B16" s="15" t="s">
        <v>117</v>
      </c>
      <c r="C16" s="62" t="s">
        <v>39</v>
      </c>
      <c r="D16" s="8"/>
      <c r="E16" s="9"/>
      <c r="F16" s="8">
        <v>11.7</v>
      </c>
      <c r="G16" s="9">
        <f>RANK(F16,F$8:F$63)</f>
        <v>5</v>
      </c>
      <c r="H16" s="8">
        <v>10.3</v>
      </c>
      <c r="I16" s="9">
        <f>RANK(H16,H$8:H$63)</f>
        <v>13</v>
      </c>
      <c r="J16" s="8">
        <v>9.9</v>
      </c>
      <c r="K16" s="9">
        <f>RANK(J16,J$8:J$63)</f>
        <v>24</v>
      </c>
      <c r="L16" s="8">
        <f t="shared" si="1"/>
        <v>31.900000000000002</v>
      </c>
      <c r="M16" s="9">
        <f>RANK(L16,L$8:L$63)</f>
        <v>23</v>
      </c>
      <c r="N16" s="9" t="s">
        <v>3</v>
      </c>
      <c r="O16" s="8">
        <f>IF(COUNT(F15:F20)=5,SUM(F15:F20)-MIN(F15:F20),SUM(F15:F20))</f>
        <v>45.099999999999994</v>
      </c>
      <c r="P16" s="1"/>
    </row>
    <row r="17" spans="1:18" x14ac:dyDescent="0.25">
      <c r="A17" s="52">
        <v>26</v>
      </c>
      <c r="B17" s="15" t="s">
        <v>118</v>
      </c>
      <c r="C17" s="62" t="s">
        <v>39</v>
      </c>
      <c r="D17" s="8">
        <v>12.05</v>
      </c>
      <c r="E17" s="9">
        <f>RANK(D17,D$8:D$63)</f>
        <v>9</v>
      </c>
      <c r="F17" s="8">
        <v>9.9</v>
      </c>
      <c r="G17" s="9">
        <f>RANK(F17,F$8:F$63)</f>
        <v>20</v>
      </c>
      <c r="H17" s="8">
        <v>9.4499999999999993</v>
      </c>
      <c r="I17" s="9">
        <f>RANK(H17,H$8:H$63)</f>
        <v>21</v>
      </c>
      <c r="J17" s="8">
        <v>10.050000000000001</v>
      </c>
      <c r="K17" s="9">
        <f>RANK(J17,J$8:J$63)</f>
        <v>22</v>
      </c>
      <c r="L17" s="8">
        <f t="shared" si="1"/>
        <v>41.45</v>
      </c>
      <c r="M17" s="9">
        <f>RANK(L17,L$8:L$63)</f>
        <v>14</v>
      </c>
      <c r="N17" s="9" t="s">
        <v>4</v>
      </c>
      <c r="O17" s="8">
        <f>IF(COUNT(H15:H20)=5,SUM(H15:H20)-MIN(H15:H20),SUM(H15:H20))</f>
        <v>40.5</v>
      </c>
      <c r="P17" s="1"/>
    </row>
    <row r="18" spans="1:18" x14ac:dyDescent="0.25">
      <c r="A18" s="52">
        <v>27</v>
      </c>
      <c r="B18" s="15" t="s">
        <v>119</v>
      </c>
      <c r="C18" s="62" t="s">
        <v>39</v>
      </c>
      <c r="D18" s="8">
        <v>12.45</v>
      </c>
      <c r="E18" s="9">
        <f>RANK(D18,D$8:D$63)</f>
        <v>3</v>
      </c>
      <c r="F18" s="8">
        <v>11.9</v>
      </c>
      <c r="G18" s="9">
        <f>RANK(F18,F$8:F$63)</f>
        <v>2</v>
      </c>
      <c r="H18" s="8"/>
      <c r="I18" s="9"/>
      <c r="J18" s="8"/>
      <c r="K18" s="9"/>
      <c r="L18" s="8">
        <f t="shared" si="1"/>
        <v>24.35</v>
      </c>
      <c r="M18" s="9">
        <f>RANK(L18,L$8:L$63)</f>
        <v>35</v>
      </c>
      <c r="N18" s="9" t="s">
        <v>5</v>
      </c>
      <c r="O18" s="8">
        <f>IF(COUNT(J15:J20)=5,SUM(J15:J20)-MIN(J15:J20),SUM(J15:J20))</f>
        <v>42.050000000000004</v>
      </c>
      <c r="P18" s="1"/>
    </row>
    <row r="19" spans="1:18" x14ac:dyDescent="0.25">
      <c r="A19" s="54">
        <v>28</v>
      </c>
      <c r="B19" s="15" t="s">
        <v>120</v>
      </c>
      <c r="C19" s="62" t="s">
        <v>39</v>
      </c>
      <c r="D19" s="8">
        <v>11.4</v>
      </c>
      <c r="E19" s="9">
        <f>RANK(D19,D$8:D$63)</f>
        <v>30</v>
      </c>
      <c r="F19" s="8"/>
      <c r="G19" s="9"/>
      <c r="H19" s="8">
        <v>8.5500000000000007</v>
      </c>
      <c r="I19" s="9">
        <f>RANK(H19,H$8:H$63)</f>
        <v>28</v>
      </c>
      <c r="J19" s="8">
        <v>10.050000000000001</v>
      </c>
      <c r="K19" s="9">
        <f>RANK(J19,J$8:J$63)</f>
        <v>22</v>
      </c>
      <c r="L19" s="8">
        <f t="shared" si="1"/>
        <v>30</v>
      </c>
      <c r="M19" s="9">
        <f>RANK(L19,L$8:L$63)</f>
        <v>26</v>
      </c>
      <c r="N19" s="9"/>
      <c r="O19" s="8"/>
      <c r="P19" s="1"/>
    </row>
    <row r="20" spans="1:18" x14ac:dyDescent="0.25">
      <c r="A20" s="54">
        <v>29</v>
      </c>
      <c r="B20" s="15" t="s">
        <v>121</v>
      </c>
      <c r="C20" s="39" t="s">
        <v>39</v>
      </c>
      <c r="D20" s="8">
        <v>11.95</v>
      </c>
      <c r="E20" s="9">
        <f>RANK(D20,D$8:D$63)</f>
        <v>13</v>
      </c>
      <c r="F20" s="8">
        <v>11.6</v>
      </c>
      <c r="G20" s="9">
        <f>RANK(F20,F$8:F$63)</f>
        <v>6</v>
      </c>
      <c r="H20" s="8">
        <v>10.8</v>
      </c>
      <c r="I20" s="9">
        <f>RANK(H20,H$8:H$63)</f>
        <v>6</v>
      </c>
      <c r="J20" s="8">
        <v>11.25</v>
      </c>
      <c r="K20" s="9">
        <f>RANK(J20,J$8:J$63)</f>
        <v>2</v>
      </c>
      <c r="L20" s="8">
        <f t="shared" si="1"/>
        <v>45.599999999999994</v>
      </c>
      <c r="M20" s="9">
        <f>RANK(L20,L$8:L$63)</f>
        <v>2</v>
      </c>
      <c r="N20" s="9" t="s">
        <v>6</v>
      </c>
      <c r="O20" s="8">
        <f>SUM(O15:O19)</f>
        <v>176.15</v>
      </c>
      <c r="P20" s="1">
        <f>O20</f>
        <v>176.15</v>
      </c>
      <c r="Q20" s="10">
        <f>RANK(P20,P$8:P$63)</f>
        <v>2</v>
      </c>
      <c r="R20" s="1"/>
    </row>
    <row r="21" spans="1:18" x14ac:dyDescent="0.25">
      <c r="A21" s="1"/>
      <c r="B21" s="1"/>
      <c r="C21" s="1"/>
      <c r="E21" s="1"/>
      <c r="G21" s="1"/>
      <c r="I21" s="1"/>
      <c r="K21" s="1"/>
      <c r="M21" s="1"/>
      <c r="O21" s="1"/>
      <c r="P21" s="1"/>
      <c r="R21" s="1"/>
    </row>
    <row r="22" spans="1:18" ht="14.25" customHeight="1" x14ac:dyDescent="0.25">
      <c r="A22" s="42" t="s">
        <v>64</v>
      </c>
      <c r="B22" s="39" t="s">
        <v>243</v>
      </c>
      <c r="C22" s="62" t="s">
        <v>61</v>
      </c>
      <c r="D22" s="8">
        <v>11.9</v>
      </c>
      <c r="E22" s="9">
        <f>RANK(D22,D$8:D$63)</f>
        <v>16</v>
      </c>
      <c r="F22" s="8">
        <v>10.3</v>
      </c>
      <c r="G22" s="9">
        <f>RANK(F22,F$8:F$63)</f>
        <v>16</v>
      </c>
      <c r="H22" s="8">
        <v>9.3000000000000007</v>
      </c>
      <c r="I22" s="9">
        <f>RANK(H22,H$8:H$63)</f>
        <v>23</v>
      </c>
      <c r="J22" s="8">
        <v>10.199999999999999</v>
      </c>
      <c r="K22" s="9">
        <f>RANK(J22,J$8:J$63)</f>
        <v>20</v>
      </c>
      <c r="L22" s="8">
        <f>J22+H22+F22+D22</f>
        <v>41.7</v>
      </c>
      <c r="M22" s="9">
        <f>RANK(L22,L$8:L$63)</f>
        <v>13</v>
      </c>
      <c r="N22" s="9" t="s">
        <v>2</v>
      </c>
      <c r="O22" s="8">
        <f>IF(COUNT(D22:D27)=5,SUM(D22:D27)-MIN(D22:D27),SUM(D22:D27))</f>
        <v>46.95</v>
      </c>
      <c r="P22" s="1"/>
    </row>
    <row r="23" spans="1:18" x14ac:dyDescent="0.25">
      <c r="A23" s="42" t="s">
        <v>129</v>
      </c>
      <c r="B23" s="39" t="s">
        <v>130</v>
      </c>
      <c r="C23" s="62" t="s">
        <v>61</v>
      </c>
      <c r="D23" s="8"/>
      <c r="E23" s="9"/>
      <c r="F23" s="8">
        <v>10.35</v>
      </c>
      <c r="G23" s="9">
        <f>RANK(F23,F$8:F$63)</f>
        <v>15</v>
      </c>
      <c r="H23" s="8">
        <v>11.75</v>
      </c>
      <c r="I23" s="9">
        <f>RANK(H23,H$8:H$63)</f>
        <v>2</v>
      </c>
      <c r="J23" s="8"/>
      <c r="K23" s="9"/>
      <c r="L23" s="8">
        <f>J23+H23+F23+D23</f>
        <v>22.1</v>
      </c>
      <c r="M23" s="9">
        <f>RANK(L23,L$8:L$63)</f>
        <v>37</v>
      </c>
      <c r="N23" s="9" t="s">
        <v>3</v>
      </c>
      <c r="O23" s="8">
        <f>IF(COUNT(F22:F27)=5,SUM(F22:F27)-MIN(F22:F27),SUM(F22:F27))</f>
        <v>44</v>
      </c>
      <c r="P23" s="1"/>
    </row>
    <row r="24" spans="1:18" x14ac:dyDescent="0.25">
      <c r="A24" s="42" t="s">
        <v>131</v>
      </c>
      <c r="B24" s="39" t="s">
        <v>132</v>
      </c>
      <c r="C24" s="62" t="s">
        <v>61</v>
      </c>
      <c r="D24" s="8">
        <v>11.9</v>
      </c>
      <c r="E24" s="9">
        <f>RANK(D24,D$8:D$63)</f>
        <v>16</v>
      </c>
      <c r="F24" s="8">
        <v>11.9</v>
      </c>
      <c r="G24" s="9">
        <f>RANK(F24,F$8:F$63)</f>
        <v>2</v>
      </c>
      <c r="H24" s="8">
        <v>10.15</v>
      </c>
      <c r="I24" s="9">
        <f>RANK(H24,H$8:H$63)</f>
        <v>16</v>
      </c>
      <c r="J24" s="8">
        <v>10.45</v>
      </c>
      <c r="K24" s="9">
        <f>RANK(J24,J$8:J$63)</f>
        <v>16</v>
      </c>
      <c r="L24" s="8">
        <f>J24+H24+F24+D24</f>
        <v>44.4</v>
      </c>
      <c r="M24" s="9">
        <f>RANK(L24,L$8:L$63)</f>
        <v>5</v>
      </c>
      <c r="N24" s="9" t="s">
        <v>4</v>
      </c>
      <c r="O24" s="8">
        <f>IF(COUNT(H22:H27)=5,SUM(H22:H27)-MIN(H22:H27),SUM(H22:H27))</f>
        <v>39.75</v>
      </c>
      <c r="P24" s="1"/>
    </row>
    <row r="25" spans="1:18" x14ac:dyDescent="0.25">
      <c r="A25" s="42" t="s">
        <v>133</v>
      </c>
      <c r="B25" s="39" t="s">
        <v>134</v>
      </c>
      <c r="C25" s="62" t="s">
        <v>61</v>
      </c>
      <c r="D25" s="8">
        <v>11.8</v>
      </c>
      <c r="E25" s="9">
        <f>RANK(D25,D$8:D$63)</f>
        <v>19</v>
      </c>
      <c r="F25" s="8">
        <v>11.45</v>
      </c>
      <c r="G25" s="9">
        <f>RANK(F25,F$8:F$63)</f>
        <v>7</v>
      </c>
      <c r="H25" s="8">
        <v>8.5500000000000007</v>
      </c>
      <c r="I25" s="9">
        <f>RANK(H25,H$8:H$63)</f>
        <v>28</v>
      </c>
      <c r="J25" s="8">
        <v>10.55</v>
      </c>
      <c r="K25" s="9">
        <f>RANK(J25,J$8:J$63)</f>
        <v>14</v>
      </c>
      <c r="L25" s="8">
        <f>J25+H25+F25+D25</f>
        <v>42.35</v>
      </c>
      <c r="M25" s="9">
        <f>RANK(L25,L$8:L$63)</f>
        <v>9</v>
      </c>
      <c r="N25" s="9" t="s">
        <v>5</v>
      </c>
      <c r="O25" s="8">
        <f>IF(COUNT(J22:J27)=5,SUM(J22:J27)-MIN(J22:J27),SUM(J22:J27))</f>
        <v>41</v>
      </c>
      <c r="P25" s="1"/>
    </row>
    <row r="26" spans="1:18" x14ac:dyDescent="0.25">
      <c r="A26" s="29">
        <v>67</v>
      </c>
      <c r="B26" s="39" t="s">
        <v>135</v>
      </c>
      <c r="C26" s="62" t="s">
        <v>61</v>
      </c>
      <c r="D26" s="8">
        <v>11.35</v>
      </c>
      <c r="E26" s="9">
        <f>RANK(D26,D$8:D$63)</f>
        <v>31</v>
      </c>
      <c r="F26" s="8">
        <v>8.5500000000000007</v>
      </c>
      <c r="G26" s="9">
        <f>RANK(F26,F$8:F$63)</f>
        <v>29</v>
      </c>
      <c r="H26" s="8">
        <v>8.4499999999999993</v>
      </c>
      <c r="I26" s="9">
        <f>RANK(H26,H$8:H$63)</f>
        <v>30</v>
      </c>
      <c r="J26" s="8">
        <v>9.8000000000000007</v>
      </c>
      <c r="K26" s="9">
        <f>RANK(J26,J$8:J$63)</f>
        <v>25</v>
      </c>
      <c r="L26" s="8">
        <f>J26+H26+F26+D26</f>
        <v>38.15</v>
      </c>
      <c r="M26" s="9">
        <f>RANK(L26,L$8:L$63)</f>
        <v>17</v>
      </c>
      <c r="N26" s="9"/>
      <c r="O26" s="8"/>
      <c r="P26" s="1"/>
    </row>
    <row r="27" spans="1:18" x14ac:dyDescent="0.25">
      <c r="A27" s="54"/>
      <c r="B27" s="39"/>
      <c r="C27" s="39"/>
      <c r="D27" s="8"/>
      <c r="E27" s="8"/>
      <c r="F27" s="8"/>
      <c r="G27" s="8"/>
      <c r="H27" s="8"/>
      <c r="I27" s="8"/>
      <c r="J27" s="8"/>
      <c r="K27" s="8"/>
      <c r="L27" s="8"/>
      <c r="M27" s="8"/>
      <c r="N27" s="9" t="s">
        <v>6</v>
      </c>
      <c r="O27" s="8">
        <f>SUM(O22:O26)</f>
        <v>171.7</v>
      </c>
      <c r="P27" s="1">
        <f>O27</f>
        <v>171.7</v>
      </c>
      <c r="Q27" s="10">
        <f>RANK(P27,P$8:P$63)</f>
        <v>3</v>
      </c>
      <c r="R27" s="1"/>
    </row>
    <row r="28" spans="1:18" x14ac:dyDescent="0.25">
      <c r="A28" s="56"/>
      <c r="B28" s="61"/>
      <c r="C28" s="61"/>
      <c r="E28" s="1"/>
      <c r="G28" s="1"/>
      <c r="I28" s="1"/>
      <c r="K28" s="1"/>
      <c r="M28" s="1"/>
      <c r="O28" s="1"/>
      <c r="P28" s="1"/>
      <c r="R28" s="1"/>
    </row>
    <row r="29" spans="1:18" ht="14.25" customHeight="1" x14ac:dyDescent="0.25">
      <c r="A29" s="34" t="s">
        <v>59</v>
      </c>
      <c r="B29" s="39" t="s">
        <v>122</v>
      </c>
      <c r="C29" s="62" t="s">
        <v>176</v>
      </c>
      <c r="D29" s="8">
        <v>11.85</v>
      </c>
      <c r="E29" s="9">
        <f>RANK(D29,D$8:D$63)</f>
        <v>18</v>
      </c>
      <c r="F29" s="8">
        <v>9.75</v>
      </c>
      <c r="G29" s="9">
        <f>RANK(F29,F$8:F$63)</f>
        <v>22</v>
      </c>
      <c r="H29" s="8">
        <v>10.199999999999999</v>
      </c>
      <c r="I29" s="9">
        <f>RANK(H29,H$8:H$63)</f>
        <v>15</v>
      </c>
      <c r="J29" s="8">
        <v>10.8</v>
      </c>
      <c r="K29" s="9">
        <f>RANK(J29,J$8:J$63)</f>
        <v>9</v>
      </c>
      <c r="L29" s="8">
        <f t="shared" ref="L29:L34" si="2">J29+H29+F29+D29</f>
        <v>42.6</v>
      </c>
      <c r="M29" s="9">
        <f>RANK(L29,L$8:L$63)</f>
        <v>8</v>
      </c>
      <c r="N29" s="9" t="s">
        <v>2</v>
      </c>
      <c r="O29" s="8">
        <f>IF(COUNT(D29:D34)=5,SUM(D29:D34)-MIN(D29:D34),SUM(D29:D34))</f>
        <v>47.399999999999991</v>
      </c>
      <c r="P29" s="1"/>
    </row>
    <row r="30" spans="1:18" x14ac:dyDescent="0.25">
      <c r="A30" s="34" t="s">
        <v>124</v>
      </c>
      <c r="B30" s="39" t="s">
        <v>125</v>
      </c>
      <c r="C30" s="62" t="s">
        <v>176</v>
      </c>
      <c r="D30" s="8">
        <v>11.95</v>
      </c>
      <c r="E30" s="9">
        <f>RANK(D30,D$8:D$63)</f>
        <v>13</v>
      </c>
      <c r="F30" s="8">
        <v>9.85</v>
      </c>
      <c r="G30" s="9">
        <f>RANK(F30,F$8:F$63)</f>
        <v>21</v>
      </c>
      <c r="H30" s="8"/>
      <c r="I30" s="9"/>
      <c r="J30" s="8">
        <v>11.35</v>
      </c>
      <c r="K30" s="9">
        <f>RANK(J30,J$8:J$63)</f>
        <v>1</v>
      </c>
      <c r="L30" s="8">
        <f t="shared" si="2"/>
        <v>33.15</v>
      </c>
      <c r="M30" s="9">
        <f>RANK(L30,L$8:L$63)</f>
        <v>20</v>
      </c>
      <c r="N30" s="9" t="s">
        <v>3</v>
      </c>
      <c r="O30" s="8">
        <f>IF(COUNT(F29:F34)=5,SUM(F29:F34)-MIN(F29:F34),SUM(F29:F34))</f>
        <v>40.800000000000004</v>
      </c>
      <c r="P30" s="1"/>
    </row>
    <row r="31" spans="1:18" x14ac:dyDescent="0.25">
      <c r="A31" s="34" t="s">
        <v>60</v>
      </c>
      <c r="B31" s="39" t="s">
        <v>86</v>
      </c>
      <c r="C31" s="62" t="s">
        <v>176</v>
      </c>
      <c r="D31" s="8"/>
      <c r="E31" s="9"/>
      <c r="F31" s="8"/>
      <c r="G31" s="9"/>
      <c r="H31" s="8">
        <v>11.1</v>
      </c>
      <c r="I31" s="9">
        <f>RANK(H31,H$8:H$63)</f>
        <v>4</v>
      </c>
      <c r="J31" s="8">
        <v>10.199999999999999</v>
      </c>
      <c r="K31" s="9">
        <f>RANK(J31,J$8:J$63)</f>
        <v>20</v>
      </c>
      <c r="L31" s="8">
        <f t="shared" si="2"/>
        <v>21.299999999999997</v>
      </c>
      <c r="M31" s="9">
        <f>RANK(L31,L$8:L$63)</f>
        <v>38</v>
      </c>
      <c r="N31" s="9" t="s">
        <v>4</v>
      </c>
      <c r="O31" s="8">
        <f>IF(COUNT(H29:H34)=5,SUM(H29:H34)-MIN(H29:H34),SUM(H29:H34))</f>
        <v>40.15</v>
      </c>
      <c r="P31" s="1"/>
    </row>
    <row r="32" spans="1:18" x14ac:dyDescent="0.25">
      <c r="A32" s="31">
        <v>60</v>
      </c>
      <c r="B32" s="39" t="s">
        <v>126</v>
      </c>
      <c r="C32" s="62" t="s">
        <v>176</v>
      </c>
      <c r="D32" s="8">
        <v>11.8</v>
      </c>
      <c r="E32" s="9">
        <f>RANK(D32,D$8:D$63)</f>
        <v>19</v>
      </c>
      <c r="F32" s="8"/>
      <c r="G32" s="9"/>
      <c r="H32" s="8"/>
      <c r="I32" s="9"/>
      <c r="J32" s="8"/>
      <c r="K32" s="9"/>
      <c r="L32" s="8">
        <f t="shared" si="2"/>
        <v>11.8</v>
      </c>
      <c r="M32" s="9">
        <f>RANK(L32,L$8:L$63)</f>
        <v>40</v>
      </c>
      <c r="N32" s="9" t="s">
        <v>5</v>
      </c>
      <c r="O32" s="8">
        <f>IF(COUNT(J29:J34)=5,SUM(J29:J34)-MIN(J29:J34),SUM(J29:J34))</f>
        <v>43.149999999999991</v>
      </c>
      <c r="P32" s="1"/>
    </row>
    <row r="33" spans="1:18" x14ac:dyDescent="0.25">
      <c r="A33" s="36">
        <v>61</v>
      </c>
      <c r="B33" s="39" t="s">
        <v>127</v>
      </c>
      <c r="C33" s="62" t="s">
        <v>176</v>
      </c>
      <c r="D33" s="8">
        <v>11.8</v>
      </c>
      <c r="E33" s="9">
        <f>RANK(D33,D$8:D$63)</f>
        <v>19</v>
      </c>
      <c r="F33" s="8">
        <v>11.8</v>
      </c>
      <c r="G33" s="9">
        <f>RANK(F33,F$8:F$63)</f>
        <v>4</v>
      </c>
      <c r="H33" s="8">
        <v>10.45</v>
      </c>
      <c r="I33" s="9">
        <f>RANK(H33,H$8:H$63)</f>
        <v>11</v>
      </c>
      <c r="J33" s="8">
        <v>10.8</v>
      </c>
      <c r="K33" s="9">
        <f>RANK(J33,J$8:J$63)</f>
        <v>9</v>
      </c>
      <c r="L33" s="8">
        <f t="shared" si="2"/>
        <v>44.849999999999994</v>
      </c>
      <c r="M33" s="9">
        <f>RANK(L33,L$8:L$63)</f>
        <v>3</v>
      </c>
      <c r="N33" s="9"/>
      <c r="O33" s="8"/>
      <c r="P33" s="1"/>
    </row>
    <row r="34" spans="1:18" x14ac:dyDescent="0.25">
      <c r="A34" s="54">
        <v>62</v>
      </c>
      <c r="B34" s="39" t="s">
        <v>128</v>
      </c>
      <c r="C34" s="62" t="s">
        <v>176</v>
      </c>
      <c r="D34" s="8"/>
      <c r="E34" s="9"/>
      <c r="F34" s="8">
        <v>9.4</v>
      </c>
      <c r="G34" s="9">
        <f>RANK(F34,F$8:F$63)</f>
        <v>24</v>
      </c>
      <c r="H34" s="8">
        <v>8.4</v>
      </c>
      <c r="I34" s="9">
        <f>RANK(H34,H$8:H$63)</f>
        <v>32</v>
      </c>
      <c r="J34" s="8"/>
      <c r="K34" s="9"/>
      <c r="L34" s="8">
        <f t="shared" si="2"/>
        <v>17.8</v>
      </c>
      <c r="M34" s="9">
        <f>RANK(L34,L$8:L$63)</f>
        <v>39</v>
      </c>
      <c r="N34" s="9" t="s">
        <v>6</v>
      </c>
      <c r="O34" s="8">
        <f>SUM(O29:O33)</f>
        <v>171.5</v>
      </c>
      <c r="P34" s="1">
        <f>O34</f>
        <v>171.5</v>
      </c>
      <c r="Q34" s="10">
        <f>RANK(P34,P$8:P$63)</f>
        <v>4</v>
      </c>
      <c r="R34" s="1"/>
    </row>
    <row r="35" spans="1:18" x14ac:dyDescent="0.25">
      <c r="A35" s="56"/>
      <c r="B35" s="61"/>
      <c r="C35" s="61"/>
      <c r="E35" s="1"/>
      <c r="G35" s="1"/>
      <c r="I35" s="1"/>
      <c r="K35" s="1"/>
      <c r="M35" s="1"/>
      <c r="O35" s="1"/>
      <c r="P35" s="1"/>
      <c r="R35" s="1"/>
    </row>
    <row r="36" spans="1:18" x14ac:dyDescent="0.25">
      <c r="A36" s="29">
        <v>18</v>
      </c>
      <c r="B36" s="39" t="s">
        <v>108</v>
      </c>
      <c r="C36" s="62" t="s">
        <v>109</v>
      </c>
      <c r="D36" s="8"/>
      <c r="E36" s="9"/>
      <c r="F36" s="8">
        <v>9.4499999999999993</v>
      </c>
      <c r="G36" s="9">
        <f>RANK(F36,F$8:F$63)</f>
        <v>23</v>
      </c>
      <c r="H36" s="8">
        <v>9.0500000000000007</v>
      </c>
      <c r="I36" s="9">
        <f>RANK(H36,H$8:H$63)</f>
        <v>25</v>
      </c>
      <c r="J36" s="8">
        <v>10.6</v>
      </c>
      <c r="K36" s="9">
        <f>RANK(J36,J$8:J$63)</f>
        <v>13</v>
      </c>
      <c r="L36" s="8">
        <f t="shared" ref="L36:L41" si="3">J36+H36+F36+D36</f>
        <v>29.099999999999998</v>
      </c>
      <c r="M36" s="9">
        <f>RANK(L36,L$8:L$63)</f>
        <v>30</v>
      </c>
      <c r="N36" s="9" t="s">
        <v>2</v>
      </c>
      <c r="O36" s="8">
        <f>IF(COUNT(D36:D41)=5,SUM(D36:D41)-MIN(D36:D41),SUM(D36:D41))</f>
        <v>47.7</v>
      </c>
      <c r="P36" s="1"/>
    </row>
    <row r="37" spans="1:18" x14ac:dyDescent="0.25">
      <c r="A37" s="29">
        <v>19</v>
      </c>
      <c r="B37" s="39" t="s">
        <v>110</v>
      </c>
      <c r="C37" s="62" t="s">
        <v>109</v>
      </c>
      <c r="D37" s="8">
        <v>12.1</v>
      </c>
      <c r="E37" s="9">
        <f>RANK(D37,D$8:D$63)</f>
        <v>6</v>
      </c>
      <c r="F37" s="8">
        <v>10.1</v>
      </c>
      <c r="G37" s="9">
        <f>RANK(F37,F$8:F$63)</f>
        <v>19</v>
      </c>
      <c r="H37" s="8">
        <v>10.75</v>
      </c>
      <c r="I37" s="9">
        <f>RANK(H37,H$8:H$63)</f>
        <v>7</v>
      </c>
      <c r="J37" s="8">
        <v>10.7</v>
      </c>
      <c r="K37" s="9">
        <f>RANK(J37,J$8:J$63)</f>
        <v>11</v>
      </c>
      <c r="L37" s="8">
        <f t="shared" si="3"/>
        <v>43.65</v>
      </c>
      <c r="M37" s="9">
        <f>RANK(L37,L$8:L$63)</f>
        <v>6</v>
      </c>
      <c r="N37" s="9" t="s">
        <v>3</v>
      </c>
      <c r="O37" s="8">
        <f>IF(COUNT(F36:F41)=5,SUM(F36:F41)-MIN(F36:F41),SUM(F36:F41))</f>
        <v>40.35</v>
      </c>
      <c r="P37" s="1"/>
    </row>
    <row r="38" spans="1:18" x14ac:dyDescent="0.25">
      <c r="A38" s="29">
        <v>20</v>
      </c>
      <c r="B38" s="39" t="s">
        <v>111</v>
      </c>
      <c r="C38" s="62" t="s">
        <v>109</v>
      </c>
      <c r="D38" s="8">
        <v>11.45</v>
      </c>
      <c r="E38" s="9">
        <f>RANK(D38,D$8:D$63)</f>
        <v>28</v>
      </c>
      <c r="F38" s="8">
        <v>8.65</v>
      </c>
      <c r="G38" s="9">
        <f>RANK(F38,F$8:F$63)</f>
        <v>28</v>
      </c>
      <c r="H38" s="8">
        <v>9.15</v>
      </c>
      <c r="I38" s="9">
        <f>RANK(H38,H$8:H$63)</f>
        <v>24</v>
      </c>
      <c r="J38" s="8">
        <v>11</v>
      </c>
      <c r="K38" s="9">
        <f>RANK(J38,J$8:J$63)</f>
        <v>5</v>
      </c>
      <c r="L38" s="8">
        <f t="shared" si="3"/>
        <v>40.25</v>
      </c>
      <c r="M38" s="9">
        <f>RANK(L38,L$8:L$63)</f>
        <v>16</v>
      </c>
      <c r="N38" s="9" t="s">
        <v>4</v>
      </c>
      <c r="O38" s="8">
        <f>IF(COUNT(H36:H41)=5,SUM(H36:H41)-MIN(H36:H41),SUM(H36:H41))</f>
        <v>38.950000000000003</v>
      </c>
      <c r="P38" s="1"/>
    </row>
    <row r="39" spans="1:18" x14ac:dyDescent="0.25">
      <c r="A39" s="29">
        <v>21</v>
      </c>
      <c r="B39" s="39" t="s">
        <v>112</v>
      </c>
      <c r="C39" s="62" t="s">
        <v>109</v>
      </c>
      <c r="D39" s="8">
        <v>11.6</v>
      </c>
      <c r="E39" s="9">
        <f>RANK(D39,D$8:D$63)</f>
        <v>25</v>
      </c>
      <c r="F39" s="8"/>
      <c r="G39" s="9"/>
      <c r="H39" s="8">
        <v>9.6</v>
      </c>
      <c r="I39" s="9">
        <f>RANK(H39,H$8:H$63)</f>
        <v>19</v>
      </c>
      <c r="J39" s="8">
        <v>10.45</v>
      </c>
      <c r="K39" s="9">
        <f>RANK(J39,J$8:J$63)</f>
        <v>16</v>
      </c>
      <c r="L39" s="8">
        <f t="shared" si="3"/>
        <v>31.65</v>
      </c>
      <c r="M39" s="9">
        <f>RANK(L39,L$8:L$63)</f>
        <v>24</v>
      </c>
      <c r="N39" s="9" t="s">
        <v>5</v>
      </c>
      <c r="O39" s="8">
        <f>IF(COUNT(J36:J41)=5,SUM(J36:J41)-MIN(J36:J41),SUM(J36:J41))</f>
        <v>42.75</v>
      </c>
      <c r="P39" s="1"/>
    </row>
    <row r="40" spans="1:18" x14ac:dyDescent="0.25">
      <c r="A40" s="29">
        <v>22</v>
      </c>
      <c r="B40" s="39" t="s">
        <v>113</v>
      </c>
      <c r="C40" s="62" t="s">
        <v>109</v>
      </c>
      <c r="D40" s="8">
        <v>11.75</v>
      </c>
      <c r="E40" s="9">
        <f>RANK(D40,D$8:D$63)</f>
        <v>22</v>
      </c>
      <c r="F40" s="8">
        <v>10.6</v>
      </c>
      <c r="G40" s="9">
        <f>RANK(F40,F$8:F$63)</f>
        <v>12</v>
      </c>
      <c r="H40" s="8"/>
      <c r="I40" s="9"/>
      <c r="J40" s="8"/>
      <c r="K40" s="9"/>
      <c r="L40" s="8">
        <f t="shared" si="3"/>
        <v>22.35</v>
      </c>
      <c r="M40" s="9">
        <f>RANK(L40,L$8:L$63)</f>
        <v>36</v>
      </c>
      <c r="N40" s="9"/>
      <c r="O40" s="8"/>
      <c r="P40" s="1"/>
    </row>
    <row r="41" spans="1:18" x14ac:dyDescent="0.25">
      <c r="A41" s="42" t="s">
        <v>114</v>
      </c>
      <c r="B41" s="39" t="s">
        <v>115</v>
      </c>
      <c r="C41" s="62" t="s">
        <v>109</v>
      </c>
      <c r="D41" s="8">
        <v>12.25</v>
      </c>
      <c r="E41" s="9">
        <f>RANK(D41,D$8:D$63)</f>
        <v>5</v>
      </c>
      <c r="F41" s="8">
        <v>10.199999999999999</v>
      </c>
      <c r="G41" s="9">
        <f>RANK(F41,F$8:F$63)</f>
        <v>18</v>
      </c>
      <c r="H41" s="8">
        <v>9.4499999999999993</v>
      </c>
      <c r="I41" s="9">
        <f>RANK(H41,H$8:H$63)</f>
        <v>21</v>
      </c>
      <c r="J41" s="8">
        <v>10.25</v>
      </c>
      <c r="K41" s="9">
        <f>RANK(J41,J$8:J$63)</f>
        <v>18</v>
      </c>
      <c r="L41" s="8">
        <f t="shared" si="3"/>
        <v>42.15</v>
      </c>
      <c r="M41" s="9">
        <f>RANK(L41,L$8:L$63)</f>
        <v>11</v>
      </c>
      <c r="N41" s="9" t="s">
        <v>6</v>
      </c>
      <c r="O41" s="8">
        <f>SUM(O36:O40)</f>
        <v>169.75</v>
      </c>
      <c r="P41" s="1">
        <f>O41</f>
        <v>169.75</v>
      </c>
      <c r="Q41" s="10">
        <f>RANK(P41,P$8:P$63)</f>
        <v>5</v>
      </c>
    </row>
    <row r="43" spans="1:18" x14ac:dyDescent="0.25">
      <c r="A43" s="42" t="s">
        <v>87</v>
      </c>
      <c r="B43" s="39" t="s">
        <v>88</v>
      </c>
      <c r="C43" s="62" t="s">
        <v>214</v>
      </c>
      <c r="D43" s="8">
        <v>11.5</v>
      </c>
      <c r="E43" s="9">
        <f>RANK(D43,D$8:D$63)</f>
        <v>27</v>
      </c>
      <c r="F43" s="8">
        <v>11.35</v>
      </c>
      <c r="G43" s="9">
        <f>RANK(F43,F$8:F$63)</f>
        <v>8</v>
      </c>
      <c r="H43" s="8">
        <v>10.25</v>
      </c>
      <c r="I43" s="9">
        <f>RANK(H43,H$8:H$63)</f>
        <v>14</v>
      </c>
      <c r="J43" s="8">
        <v>10.25</v>
      </c>
      <c r="K43" s="9">
        <f>RANK(J43,J$8:J$63)</f>
        <v>18</v>
      </c>
      <c r="L43" s="8">
        <f>J43+H43+F43+D43</f>
        <v>43.35</v>
      </c>
      <c r="M43" s="9">
        <f>RANK(L43,L$8:L$63)</f>
        <v>7</v>
      </c>
      <c r="N43" s="9" t="s">
        <v>2</v>
      </c>
      <c r="O43" s="8">
        <f>IF(COUNT(D43:D48)=5,SUM(D43:D48)-MIN(D43:D48),SUM(D43:D48))</f>
        <v>47.2</v>
      </c>
      <c r="P43" s="1"/>
      <c r="R43" s="1"/>
    </row>
    <row r="44" spans="1:18" x14ac:dyDescent="0.25">
      <c r="A44" s="42" t="s">
        <v>89</v>
      </c>
      <c r="B44" s="39" t="s">
        <v>90</v>
      </c>
      <c r="C44" s="62" t="s">
        <v>214</v>
      </c>
      <c r="D44" s="8"/>
      <c r="E44" s="9"/>
      <c r="F44" s="8">
        <v>10.5</v>
      </c>
      <c r="G44" s="9">
        <f>RANK(F44,F$8:F$63)</f>
        <v>14</v>
      </c>
      <c r="H44" s="8">
        <v>8.4</v>
      </c>
      <c r="I44" s="9">
        <f>RANK(H44,H$8:H$63)</f>
        <v>32</v>
      </c>
      <c r="J44" s="8">
        <v>8.8000000000000007</v>
      </c>
      <c r="K44" s="9">
        <f>RANK(J44,J$8:J$63)</f>
        <v>30</v>
      </c>
      <c r="L44" s="8">
        <f>J44+H44+F44+D44</f>
        <v>27.700000000000003</v>
      </c>
      <c r="M44" s="9">
        <f>RANK(L44,L$8:L$63)</f>
        <v>33</v>
      </c>
      <c r="N44" s="9" t="s">
        <v>3</v>
      </c>
      <c r="O44" s="8">
        <f>IF(COUNT(F43:F48)=5,SUM(F43:F48)-MIN(F43:F48),SUM(F43:F48))</f>
        <v>38.35</v>
      </c>
      <c r="P44" s="1"/>
      <c r="R44" s="1"/>
    </row>
    <row r="45" spans="1:18" x14ac:dyDescent="0.25">
      <c r="A45" s="42" t="s">
        <v>91</v>
      </c>
      <c r="B45" s="39" t="s">
        <v>92</v>
      </c>
      <c r="C45" s="62" t="s">
        <v>214</v>
      </c>
      <c r="D45" s="8">
        <v>12</v>
      </c>
      <c r="E45" s="9">
        <f>RANK(D45,D$8:D$63)</f>
        <v>11</v>
      </c>
      <c r="F45" s="8"/>
      <c r="G45" s="9"/>
      <c r="H45" s="8">
        <v>8.4499999999999993</v>
      </c>
      <c r="I45" s="9">
        <f>RANK(H45,H$8:H$63)</f>
        <v>30</v>
      </c>
      <c r="J45" s="8">
        <v>9.4</v>
      </c>
      <c r="K45" s="9">
        <f>RANK(J45,J$8:J$63)</f>
        <v>28</v>
      </c>
      <c r="L45" s="8">
        <f>J45+H45+F45+D45</f>
        <v>29.85</v>
      </c>
      <c r="M45" s="9">
        <f>RANK(L45,L$8:L$63)</f>
        <v>28</v>
      </c>
      <c r="N45" s="9" t="s">
        <v>4</v>
      </c>
      <c r="O45" s="8">
        <f>IF(COUNT(H43:H48)=5,SUM(H43:H48)-MIN(H43:H48),SUM(H43:H48))</f>
        <v>37.099999999999994</v>
      </c>
      <c r="P45" s="1"/>
      <c r="R45" s="1"/>
    </row>
    <row r="46" spans="1:18" x14ac:dyDescent="0.25">
      <c r="A46" s="35">
        <v>4</v>
      </c>
      <c r="B46" s="39" t="s">
        <v>93</v>
      </c>
      <c r="C46" s="62" t="s">
        <v>214</v>
      </c>
      <c r="D46" s="8">
        <v>12.1</v>
      </c>
      <c r="E46" s="9">
        <f>RANK(D46,D$8:D$63)</f>
        <v>6</v>
      </c>
      <c r="F46" s="8">
        <v>7.4</v>
      </c>
      <c r="G46" s="9">
        <f>RANK(F46,F$8:F$63)</f>
        <v>33</v>
      </c>
      <c r="H46" s="8"/>
      <c r="I46" s="9"/>
      <c r="J46" s="8">
        <v>10.5</v>
      </c>
      <c r="K46" s="9">
        <f>RANK(J46,J$8:J$63)</f>
        <v>15</v>
      </c>
      <c r="L46" s="8">
        <f>J46+H46+F46+D46</f>
        <v>30</v>
      </c>
      <c r="M46" s="9">
        <f>RANK(L46,L$8:L$63)</f>
        <v>26</v>
      </c>
      <c r="N46" s="9" t="s">
        <v>5</v>
      </c>
      <c r="O46" s="8">
        <f>IF(COUNT(J43:J48)=5,SUM(J43:J48)-MIN(J43:J48),SUM(J43:J48))</f>
        <v>39.900000000000006</v>
      </c>
      <c r="P46" s="1"/>
      <c r="R46" s="1"/>
    </row>
    <row r="47" spans="1:18" ht="16.5" customHeight="1" x14ac:dyDescent="0.25">
      <c r="A47" s="43">
        <v>5</v>
      </c>
      <c r="B47" s="39" t="s">
        <v>29</v>
      </c>
      <c r="C47" s="62" t="s">
        <v>214</v>
      </c>
      <c r="D47" s="8">
        <v>11.6</v>
      </c>
      <c r="E47" s="9">
        <f>RANK(D47,D$8:D$63)</f>
        <v>25</v>
      </c>
      <c r="F47" s="8">
        <v>9.1</v>
      </c>
      <c r="G47" s="9">
        <f>RANK(F47,F$8:F$63)</f>
        <v>26</v>
      </c>
      <c r="H47" s="8">
        <v>10</v>
      </c>
      <c r="I47" s="9">
        <f>RANK(H47,H$8:H$63)</f>
        <v>17</v>
      </c>
      <c r="J47" s="8">
        <v>9.75</v>
      </c>
      <c r="K47" s="9">
        <f>RANK(J47,J$8:J$63)</f>
        <v>26</v>
      </c>
      <c r="L47" s="8">
        <f>J47+H47+F47+D47</f>
        <v>40.450000000000003</v>
      </c>
      <c r="M47" s="9">
        <f>RANK(L47,L$8:L$63)</f>
        <v>15</v>
      </c>
      <c r="N47" s="9"/>
      <c r="O47" s="8"/>
      <c r="P47" s="1"/>
      <c r="R47" s="1"/>
    </row>
    <row r="48" spans="1:18" x14ac:dyDescent="0.25">
      <c r="A48" s="35"/>
      <c r="B48" s="39"/>
      <c r="C48" s="67"/>
      <c r="D48" s="8"/>
      <c r="E48" s="8"/>
      <c r="F48" s="8"/>
      <c r="G48" s="8"/>
      <c r="H48" s="8"/>
      <c r="I48" s="8"/>
      <c r="J48" s="8"/>
      <c r="K48" s="8"/>
      <c r="L48" s="8"/>
      <c r="M48" s="8"/>
      <c r="N48" s="9" t="s">
        <v>6</v>
      </c>
      <c r="O48" s="8">
        <f>SUM(O43:O47)</f>
        <v>162.55000000000001</v>
      </c>
      <c r="P48" s="1">
        <f>O48</f>
        <v>162.55000000000001</v>
      </c>
      <c r="Q48" s="10">
        <f>RANK(P48,P$8:P$63)</f>
        <v>6</v>
      </c>
    </row>
    <row r="49" spans="1:18" x14ac:dyDescent="0.25">
      <c r="E49" s="1"/>
      <c r="G49" s="1"/>
      <c r="I49" s="1"/>
      <c r="K49" s="1"/>
      <c r="M49" s="1"/>
    </row>
    <row r="50" spans="1:18" x14ac:dyDescent="0.25">
      <c r="A50" s="42" t="s">
        <v>16</v>
      </c>
      <c r="B50" s="39" t="s">
        <v>94</v>
      </c>
      <c r="C50" s="62" t="s">
        <v>95</v>
      </c>
      <c r="D50" s="8">
        <v>11.45</v>
      </c>
      <c r="E50" s="9">
        <f>RANK(D50,D$8:D$63)</f>
        <v>28</v>
      </c>
      <c r="F50" s="8">
        <v>7.95</v>
      </c>
      <c r="G50" s="9">
        <f>RANK(F50,F$8:F$63)</f>
        <v>32</v>
      </c>
      <c r="H50" s="8">
        <v>9.5500000000000007</v>
      </c>
      <c r="I50" s="9">
        <f>RANK(H50,H$8:H$63)</f>
        <v>20</v>
      </c>
      <c r="J50" s="8"/>
      <c r="K50" s="9"/>
      <c r="L50" s="8">
        <f t="shared" ref="L50:L55" si="4">J50+H50+F50+D50</f>
        <v>28.95</v>
      </c>
      <c r="M50" s="9">
        <f>RANK(L50,L$8:L$63)</f>
        <v>31</v>
      </c>
      <c r="N50" s="9" t="s">
        <v>2</v>
      </c>
      <c r="O50" s="8">
        <f>IF(COUNT(D50:D55)=5,SUM(D50:D55)-MIN(D50:D55),SUM(D50:D55))</f>
        <v>46.849999999999994</v>
      </c>
      <c r="P50" s="1"/>
    </row>
    <row r="51" spans="1:18" x14ac:dyDescent="0.25">
      <c r="A51" s="42" t="s">
        <v>17</v>
      </c>
      <c r="B51" s="39" t="s">
        <v>96</v>
      </c>
      <c r="C51" s="62" t="s">
        <v>95</v>
      </c>
      <c r="D51" s="8">
        <v>11.7</v>
      </c>
      <c r="E51" s="9">
        <f>RANK(D51,D$8:D$63)</f>
        <v>23</v>
      </c>
      <c r="F51" s="8">
        <v>10.9</v>
      </c>
      <c r="G51" s="9">
        <f>RANK(F51,F$8:F$63)</f>
        <v>9</v>
      </c>
      <c r="H51" s="8">
        <v>10.65</v>
      </c>
      <c r="I51" s="9">
        <f>RANK(H51,H$8:H$63)</f>
        <v>10</v>
      </c>
      <c r="J51" s="8">
        <v>8.9</v>
      </c>
      <c r="K51" s="9">
        <f>RANK(J51,J$8:J$63)</f>
        <v>29</v>
      </c>
      <c r="L51" s="8">
        <f t="shared" si="4"/>
        <v>42.150000000000006</v>
      </c>
      <c r="M51" s="9">
        <f>RANK(L51,L$8:L$63)</f>
        <v>10</v>
      </c>
      <c r="N51" s="9" t="s">
        <v>3</v>
      </c>
      <c r="O51" s="8">
        <f>IF(COUNT(F50:F55)=5,SUM(F50:F55)-MIN(F50:F55),SUM(F50:F55))</f>
        <v>36.4</v>
      </c>
      <c r="P51" s="1"/>
    </row>
    <row r="52" spans="1:18" x14ac:dyDescent="0.25">
      <c r="A52" s="42" t="s">
        <v>20</v>
      </c>
      <c r="B52" s="39" t="s">
        <v>97</v>
      </c>
      <c r="C52" s="62" t="s">
        <v>95</v>
      </c>
      <c r="D52" s="8">
        <v>12</v>
      </c>
      <c r="E52" s="9">
        <f>RANK(D52,D$8:D$63)</f>
        <v>11</v>
      </c>
      <c r="F52" s="8">
        <v>8.1</v>
      </c>
      <c r="G52" s="9">
        <f>RANK(F52,F$8:F$63)</f>
        <v>30</v>
      </c>
      <c r="H52" s="8">
        <v>10.75</v>
      </c>
      <c r="I52" s="9">
        <f>RANK(H52,H$8:H$63)</f>
        <v>7</v>
      </c>
      <c r="J52" s="8"/>
      <c r="K52" s="9"/>
      <c r="L52" s="8">
        <f t="shared" si="4"/>
        <v>30.85</v>
      </c>
      <c r="M52" s="9">
        <f>RANK(L52,L$8:L$63)</f>
        <v>25</v>
      </c>
      <c r="N52" s="9" t="s">
        <v>4</v>
      </c>
      <c r="O52" s="8">
        <f>IF(COUNT(H50:H55)=5,SUM(H50:H55)-MIN(H50:H55),SUM(H50:H55))</f>
        <v>40</v>
      </c>
      <c r="P52" s="1"/>
    </row>
    <row r="53" spans="1:18" x14ac:dyDescent="0.25">
      <c r="A53" s="42" t="s">
        <v>22</v>
      </c>
      <c r="B53" s="39" t="s">
        <v>98</v>
      </c>
      <c r="C53" s="62" t="s">
        <v>95</v>
      </c>
      <c r="D53" s="8">
        <v>11</v>
      </c>
      <c r="E53" s="9">
        <f>RANK(D53,D$8:D$63)</f>
        <v>32</v>
      </c>
      <c r="F53" s="8">
        <v>8</v>
      </c>
      <c r="G53" s="9">
        <f>RANK(F53,F$8:F$63)</f>
        <v>31</v>
      </c>
      <c r="H53" s="8"/>
      <c r="I53" s="9"/>
      <c r="J53" s="8">
        <v>8.65</v>
      </c>
      <c r="K53" s="9">
        <f>RANK(J53,J$8:J$63)</f>
        <v>32</v>
      </c>
      <c r="L53" s="8">
        <f t="shared" si="4"/>
        <v>27.65</v>
      </c>
      <c r="M53" s="9">
        <f>RANK(L53,L$8:L$63)</f>
        <v>34</v>
      </c>
      <c r="N53" s="9" t="s">
        <v>5</v>
      </c>
      <c r="O53" s="8">
        <f>IF(COUNT(J50:J55)=5,SUM(J50:J55)-MIN(J50:J55),SUM(J50:J55))</f>
        <v>35.799999999999997</v>
      </c>
      <c r="P53" s="1"/>
    </row>
    <row r="54" spans="1:18" x14ac:dyDescent="0.25">
      <c r="A54" s="29">
        <v>10</v>
      </c>
      <c r="B54" s="39" t="s">
        <v>99</v>
      </c>
      <c r="C54" s="62" t="s">
        <v>95</v>
      </c>
      <c r="D54" s="8">
        <v>11.7</v>
      </c>
      <c r="E54" s="9">
        <f>RANK(D54,D$8:D$63)</f>
        <v>23</v>
      </c>
      <c r="F54" s="8"/>
      <c r="G54" s="9"/>
      <c r="H54" s="8">
        <v>9.0500000000000007</v>
      </c>
      <c r="I54" s="9">
        <f>RANK(H54,H$8:H$63)</f>
        <v>25</v>
      </c>
      <c r="J54" s="8">
        <v>8.8000000000000007</v>
      </c>
      <c r="K54" s="9">
        <f>RANK(J54,J$8:J$63)</f>
        <v>30</v>
      </c>
      <c r="L54" s="8">
        <f t="shared" si="4"/>
        <v>29.55</v>
      </c>
      <c r="M54" s="9">
        <f>RANK(L54,L$8:L$63)</f>
        <v>29</v>
      </c>
      <c r="N54" s="9"/>
      <c r="O54" s="8"/>
      <c r="P54" s="1"/>
    </row>
    <row r="55" spans="1:18" x14ac:dyDescent="0.25">
      <c r="A55" s="29">
        <v>11</v>
      </c>
      <c r="B55" s="39" t="s">
        <v>100</v>
      </c>
      <c r="C55" s="62" t="s">
        <v>95</v>
      </c>
      <c r="D55" s="8"/>
      <c r="E55" s="9"/>
      <c r="F55" s="8">
        <v>9.4</v>
      </c>
      <c r="G55" s="9">
        <f>RANK(F55,F$8:F$63)</f>
        <v>24</v>
      </c>
      <c r="H55" s="8">
        <v>8.9499999999999993</v>
      </c>
      <c r="I55" s="9">
        <f>RANK(H55,H$8:H$63)</f>
        <v>27</v>
      </c>
      <c r="J55" s="8">
        <v>9.4499999999999993</v>
      </c>
      <c r="K55" s="9">
        <f>RANK(J55,J$8:J$63)</f>
        <v>27</v>
      </c>
      <c r="L55" s="8">
        <f t="shared" si="4"/>
        <v>27.799999999999997</v>
      </c>
      <c r="M55" s="9">
        <f>RANK(L55,L$8:L$63)</f>
        <v>32</v>
      </c>
      <c r="N55" s="9" t="s">
        <v>6</v>
      </c>
      <c r="O55" s="8">
        <f>SUM(O50:O54)</f>
        <v>159.05000000000001</v>
      </c>
      <c r="P55" s="1">
        <f>O55</f>
        <v>159.05000000000001</v>
      </c>
      <c r="Q55" s="10">
        <f>RANK(P55,P$8:P$63)</f>
        <v>7</v>
      </c>
      <c r="R55" s="1"/>
    </row>
    <row r="56" spans="1:18" ht="8.25" customHeight="1" x14ac:dyDescent="0.25">
      <c r="E56" s="1"/>
      <c r="G56" s="1"/>
      <c r="I56" s="1"/>
      <c r="K56" s="1"/>
      <c r="M56" s="1"/>
      <c r="O56" s="1"/>
      <c r="P56" s="1"/>
      <c r="R56" s="1"/>
    </row>
    <row r="57" spans="1:18" hidden="1" x14ac:dyDescent="0.25">
      <c r="A57" s="37"/>
      <c r="B57" s="59"/>
      <c r="C57" s="59"/>
      <c r="D57" s="8"/>
      <c r="E57" s="9" t="e">
        <f>RANK(D57,D$8:D$63)</f>
        <v>#N/A</v>
      </c>
      <c r="F57" s="8"/>
      <c r="G57" s="9" t="e">
        <f>RANK(F57,F$8:F$63)</f>
        <v>#N/A</v>
      </c>
      <c r="H57" s="8"/>
      <c r="I57" s="9" t="e">
        <f>RANK(H57,H$8:H$63)</f>
        <v>#N/A</v>
      </c>
      <c r="J57" s="8"/>
      <c r="K57" s="9" t="e">
        <f>RANK(J57,J$8:J$63)</f>
        <v>#N/A</v>
      </c>
      <c r="L57" s="8">
        <f t="shared" ref="L57:L62" si="5">J57+H57+F57+D57</f>
        <v>0</v>
      </c>
      <c r="M57" s="9">
        <f>RANK(L57,L$8:L$63)</f>
        <v>41</v>
      </c>
      <c r="N57" s="9" t="s">
        <v>2</v>
      </c>
      <c r="O57" s="8">
        <f>IF(COUNT(D57:D62)=5,SUM(D57:D62)-MIN(D57:D62),SUM(D57:D62))</f>
        <v>0</v>
      </c>
      <c r="P57" s="1"/>
      <c r="R57" s="1"/>
    </row>
    <row r="58" spans="1:18" hidden="1" x14ac:dyDescent="0.25">
      <c r="A58" s="37"/>
      <c r="B58" s="59"/>
      <c r="C58" s="59"/>
      <c r="D58" s="8"/>
      <c r="E58" s="9" t="e">
        <f>RANK(D58,D$8:D$63)</f>
        <v>#N/A</v>
      </c>
      <c r="F58" s="8"/>
      <c r="G58" s="9" t="e">
        <f>RANK(F58,F$8:F$63)</f>
        <v>#N/A</v>
      </c>
      <c r="H58" s="8"/>
      <c r="I58" s="9" t="e">
        <f>RANK(H58,H$8:H$63)</f>
        <v>#N/A</v>
      </c>
      <c r="J58" s="8"/>
      <c r="K58" s="9" t="e">
        <f>RANK(J58,J$8:J$63)</f>
        <v>#N/A</v>
      </c>
      <c r="L58" s="8">
        <f t="shared" si="5"/>
        <v>0</v>
      </c>
      <c r="M58" s="9">
        <f>RANK(L58,L$8:L$63)</f>
        <v>41</v>
      </c>
      <c r="N58" s="9" t="s">
        <v>3</v>
      </c>
      <c r="O58" s="8">
        <f>IF(COUNT(F57:F62)=5,SUM(F57:F62)-MIN(F57:F62),SUM(F57:F62))</f>
        <v>0</v>
      </c>
      <c r="P58" s="1"/>
      <c r="R58" s="1"/>
    </row>
    <row r="59" spans="1:18" hidden="1" x14ac:dyDescent="0.25">
      <c r="A59" s="37"/>
      <c r="B59" s="59"/>
      <c r="C59" s="59"/>
      <c r="D59" s="8"/>
      <c r="E59" s="9" t="e">
        <f>RANK(D59,D$8:D$63)</f>
        <v>#N/A</v>
      </c>
      <c r="F59" s="8"/>
      <c r="G59" s="9" t="e">
        <f>RANK(F59,F$8:F$63)</f>
        <v>#N/A</v>
      </c>
      <c r="H59" s="8"/>
      <c r="I59" s="9" t="e">
        <f>RANK(H59,H$8:H$63)</f>
        <v>#N/A</v>
      </c>
      <c r="J59" s="8"/>
      <c r="K59" s="9" t="e">
        <f>RANK(J59,J$8:J$63)</f>
        <v>#N/A</v>
      </c>
      <c r="L59" s="8">
        <f t="shared" si="5"/>
        <v>0</v>
      </c>
      <c r="M59" s="9">
        <f>RANK(L59,L$8:L$63)</f>
        <v>41</v>
      </c>
      <c r="N59" s="9" t="s">
        <v>4</v>
      </c>
      <c r="O59" s="8">
        <f>IF(COUNT(H57:H62)=5,SUM(H57:H62)-MIN(H57:H62),SUM(H57:H62))</f>
        <v>0</v>
      </c>
      <c r="P59" s="1"/>
      <c r="R59" s="1"/>
    </row>
    <row r="60" spans="1:18" hidden="1" x14ac:dyDescent="0.25">
      <c r="A60" s="32"/>
      <c r="B60" s="59"/>
      <c r="C60" s="59"/>
      <c r="D60" s="8"/>
      <c r="E60" s="9" t="e">
        <f>RANK(D60,D$8:D$63)</f>
        <v>#N/A</v>
      </c>
      <c r="F60" s="8"/>
      <c r="G60" s="9" t="e">
        <f>RANK(F60,F$8:F$63)</f>
        <v>#N/A</v>
      </c>
      <c r="H60" s="8"/>
      <c r="I60" s="9" t="e">
        <f>RANK(H60,H$8:H$63)</f>
        <v>#N/A</v>
      </c>
      <c r="J60" s="8"/>
      <c r="K60" s="9" t="e">
        <f>RANK(J60,J$8:J$63)</f>
        <v>#N/A</v>
      </c>
      <c r="L60" s="8">
        <f t="shared" si="5"/>
        <v>0</v>
      </c>
      <c r="M60" s="9">
        <f>RANK(L60,L$8:L$63)</f>
        <v>41</v>
      </c>
      <c r="N60" s="9" t="s">
        <v>5</v>
      </c>
      <c r="O60" s="8">
        <f>IF(COUNT(J57:J62)=5,SUM(J57:J62)-MIN(J57:J62),SUM(J57:J62))</f>
        <v>0</v>
      </c>
      <c r="P60" s="1"/>
      <c r="R60" s="1"/>
    </row>
    <row r="61" spans="1:18" hidden="1" x14ac:dyDescent="0.25">
      <c r="A61" s="30"/>
      <c r="B61" s="63"/>
      <c r="C61" s="63"/>
      <c r="D61" s="9"/>
      <c r="E61" s="9" t="e">
        <f>RANK(D61,D$8:D$63)</f>
        <v>#N/A</v>
      </c>
      <c r="F61" s="9"/>
      <c r="G61" s="9" t="e">
        <f>RANK(F61,F$8:F$63)</f>
        <v>#N/A</v>
      </c>
      <c r="H61" s="9"/>
      <c r="I61" s="9" t="e">
        <f>RANK(H61,H$8:H$63)</f>
        <v>#N/A</v>
      </c>
      <c r="J61" s="9"/>
      <c r="K61" s="9" t="e">
        <f>RANK(J61,J$8:J$63)</f>
        <v>#N/A</v>
      </c>
      <c r="L61" s="8">
        <f t="shared" si="5"/>
        <v>0</v>
      </c>
      <c r="M61" s="9">
        <f>RANK(L61,L$8:L$63)</f>
        <v>41</v>
      </c>
      <c r="N61" s="9"/>
      <c r="O61" s="8"/>
      <c r="P61" s="1"/>
      <c r="R61" s="1"/>
    </row>
    <row r="62" spans="1:18" hidden="1" x14ac:dyDescent="0.25">
      <c r="A62" s="30"/>
      <c r="B62" s="63"/>
      <c r="C62" s="63"/>
      <c r="D62" s="9"/>
      <c r="E62" s="9" t="e">
        <f>RANK(D62,D$8:D$63)</f>
        <v>#N/A</v>
      </c>
      <c r="F62" s="9"/>
      <c r="G62" s="9" t="e">
        <f>RANK(F62,F$8:F$63)</f>
        <v>#N/A</v>
      </c>
      <c r="H62" s="9"/>
      <c r="I62" s="9" t="e">
        <f>RANK(H62,H$8:H$63)</f>
        <v>#N/A</v>
      </c>
      <c r="J62" s="9"/>
      <c r="K62" s="9" t="e">
        <f>RANK(J62,J$8:J$63)</f>
        <v>#N/A</v>
      </c>
      <c r="L62" s="8">
        <f t="shared" si="5"/>
        <v>0</v>
      </c>
      <c r="M62" s="9">
        <f>RANK(L62,L$8:L$63)</f>
        <v>41</v>
      </c>
      <c r="N62" s="9" t="s">
        <v>6</v>
      </c>
      <c r="O62" s="8">
        <f>SUM(O57:O61)</f>
        <v>0</v>
      </c>
      <c r="P62" s="1">
        <f>O62</f>
        <v>0</v>
      </c>
      <c r="Q62" s="10">
        <f>RANK(P62,P$8:P$63)</f>
        <v>8</v>
      </c>
      <c r="R62" s="1"/>
    </row>
    <row r="63" spans="1:18" x14ac:dyDescent="0.25">
      <c r="E63" s="1"/>
      <c r="G63" s="1"/>
      <c r="I63" s="1"/>
      <c r="K63" s="1"/>
      <c r="M63" s="1"/>
    </row>
  </sheetData>
  <mergeCells count="2">
    <mergeCell ref="A1:Q1"/>
    <mergeCell ref="A2:Q2"/>
  </mergeCells>
  <phoneticPr fontId="3" type="noConversion"/>
  <conditionalFormatting sqref="Q4:Q65536">
    <cfRule type="cellIs" dxfId="96" priority="46" stopIfTrue="1" operator="equal">
      <formula>3</formula>
    </cfRule>
    <cfRule type="cellIs" dxfId="95" priority="47" stopIfTrue="1" operator="equal">
      <formula>2</formula>
    </cfRule>
    <cfRule type="cellIs" dxfId="94" priority="48" stopIfTrue="1" operator="equal">
      <formula>1</formula>
    </cfRule>
  </conditionalFormatting>
  <conditionalFormatting sqref="G49:G65536 I49:I65536 K49:K65536 E49:E65536 G1:G47 I1:I47 K1:K47 E1:E47">
    <cfRule type="cellIs" dxfId="93" priority="9" stopIfTrue="1" operator="equal">
      <formula>1</formula>
    </cfRule>
  </conditionalFormatting>
  <conditionalFormatting sqref="A35:D35">
    <cfRule type="cellIs" dxfId="92" priority="5" stopIfTrue="1" operator="equal">
      <formula>1</formula>
    </cfRule>
  </conditionalFormatting>
  <conditionalFormatting sqref="Q22:Q28">
    <cfRule type="cellIs" dxfId="91" priority="2" stopIfTrue="1" operator="equal">
      <formula>3</formula>
    </cfRule>
    <cfRule type="cellIs" dxfId="90" priority="3" stopIfTrue="1" operator="equal">
      <formula>2</formula>
    </cfRule>
    <cfRule type="cellIs" dxfId="89" priority="4" stopIfTrue="1" operator="equal">
      <formula>1</formula>
    </cfRule>
  </conditionalFormatting>
  <conditionalFormatting sqref="E22:E26 G22:G26 I22:I26 K22:K26 K28 I28 G28 A28:E28">
    <cfRule type="cellIs" dxfId="88" priority="1" stopIfTrue="1" operator="equal">
      <formula>1</formula>
    </cfRule>
  </conditionalFormatting>
  <printOptions horizontalCentered="1"/>
  <pageMargins left="0.47244094488188981" right="0.35433070866141736" top="0.35433070866141736" bottom="0.43307086614173229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="80" zoomScaleNormal="80" workbookViewId="0">
      <pane ySplit="5" topLeftCell="A6" activePane="bottomLeft" state="frozen"/>
      <selection pane="bottomLeft" sqref="A1:Q1"/>
    </sheetView>
  </sheetViews>
  <sheetFormatPr defaultRowHeight="15" x14ac:dyDescent="0.25"/>
  <cols>
    <col min="1" max="1" width="5" style="6" customWidth="1"/>
    <col min="2" max="2" width="25.42578125" bestFit="1" customWidth="1"/>
    <col min="3" max="3" width="22.85546875" bestFit="1" customWidth="1"/>
    <col min="4" max="4" width="7.42578125" style="1" customWidth="1"/>
    <col min="5" max="5" width="7.42578125" customWidth="1"/>
    <col min="6" max="6" width="7.7109375" style="1" customWidth="1"/>
    <col min="7" max="7" width="7.42578125" customWidth="1"/>
    <col min="8" max="8" width="7.42578125" style="1" customWidth="1"/>
    <col min="9" max="9" width="7.42578125" customWidth="1"/>
    <col min="10" max="10" width="7.42578125" style="1" customWidth="1"/>
    <col min="11" max="11" width="7.42578125" customWidth="1"/>
    <col min="12" max="12" width="7.42578125" style="1" customWidth="1"/>
    <col min="13" max="15" width="7.42578125" customWidth="1"/>
    <col min="16" max="16" width="7.42578125" hidden="1" customWidth="1"/>
    <col min="17" max="17" width="7.85546875" style="4" customWidth="1"/>
  </cols>
  <sheetData>
    <row r="1" spans="1:18" ht="16.5" customHeight="1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17.25" customHeight="1" x14ac:dyDescent="0.3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9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50" customFormat="1" ht="17.25" customHeight="1" x14ac:dyDescent="0.25">
      <c r="A4" s="71"/>
      <c r="B4" s="50" t="s">
        <v>0</v>
      </c>
      <c r="C4" s="50" t="s">
        <v>1</v>
      </c>
      <c r="D4" s="72" t="s">
        <v>2</v>
      </c>
      <c r="F4" s="72" t="s">
        <v>3</v>
      </c>
      <c r="H4" s="72" t="s">
        <v>4</v>
      </c>
      <c r="J4" s="72" t="s">
        <v>5</v>
      </c>
      <c r="L4" s="72" t="s">
        <v>6</v>
      </c>
      <c r="Q4" s="73"/>
    </row>
    <row r="5" spans="1:18" s="50" customFormat="1" ht="12.75" customHeight="1" x14ac:dyDescent="0.25">
      <c r="A5" s="71"/>
      <c r="D5" s="72"/>
      <c r="E5" s="71" t="s">
        <v>7</v>
      </c>
      <c r="F5" s="72"/>
      <c r="G5" s="71" t="s">
        <v>7</v>
      </c>
      <c r="H5" s="72"/>
      <c r="I5" s="71" t="s">
        <v>7</v>
      </c>
      <c r="J5" s="72"/>
      <c r="K5" s="71" t="s">
        <v>7</v>
      </c>
      <c r="L5" s="72"/>
      <c r="M5" s="71" t="s">
        <v>7</v>
      </c>
      <c r="Q5" s="73"/>
    </row>
    <row r="6" spans="1:18" x14ac:dyDescent="0.25">
      <c r="B6" s="70" t="s">
        <v>10</v>
      </c>
    </row>
    <row r="7" spans="1:18" x14ac:dyDescent="0.25">
      <c r="B7" s="17"/>
      <c r="D7"/>
      <c r="F7"/>
      <c r="H7"/>
      <c r="J7"/>
      <c r="L7"/>
      <c r="Q7"/>
    </row>
    <row r="8" spans="1:18" x14ac:dyDescent="0.25">
      <c r="A8" s="35">
        <v>129</v>
      </c>
      <c r="B8" s="15" t="s">
        <v>21</v>
      </c>
      <c r="C8" s="62" t="s">
        <v>203</v>
      </c>
      <c r="D8" s="8">
        <v>11.35</v>
      </c>
      <c r="E8" s="9">
        <f>RANK(D8,D$7:D$49)</f>
        <v>6</v>
      </c>
      <c r="F8" s="8">
        <v>12.8</v>
      </c>
      <c r="G8" s="9">
        <f>RANK(F8,F$7:F$49)</f>
        <v>1</v>
      </c>
      <c r="H8" s="8">
        <v>12.95</v>
      </c>
      <c r="I8" s="9">
        <f>RANK(H8,H$7:H$49)</f>
        <v>1</v>
      </c>
      <c r="J8" s="8">
        <v>11.4</v>
      </c>
      <c r="K8" s="9">
        <f>RANK(J8,J$7:J$49)</f>
        <v>4</v>
      </c>
      <c r="L8" s="8">
        <f>D8+F8+H8+J8</f>
        <v>48.499999999999993</v>
      </c>
      <c r="M8" s="9">
        <f>RANK(L8,L$7:L$49)</f>
        <v>1</v>
      </c>
      <c r="N8" s="9" t="s">
        <v>2</v>
      </c>
      <c r="O8" s="8">
        <f>IF(COUNT(D8:D13)=5,SUM(D8:D13)-MIN(D8:D13),SUM(D8:D13))</f>
        <v>44.85</v>
      </c>
      <c r="P8" s="1"/>
    </row>
    <row r="9" spans="1:18" x14ac:dyDescent="0.25">
      <c r="A9" s="42" t="s">
        <v>221</v>
      </c>
      <c r="B9" s="15" t="s">
        <v>18</v>
      </c>
      <c r="C9" s="62" t="s">
        <v>203</v>
      </c>
      <c r="D9" s="8">
        <v>10.9</v>
      </c>
      <c r="E9" s="9">
        <f>RANK(D9,D$7:D$49)</f>
        <v>11</v>
      </c>
      <c r="F9" s="8">
        <v>11.05</v>
      </c>
      <c r="G9" s="9">
        <f>RANK(F9,F$7:F$49)</f>
        <v>12</v>
      </c>
      <c r="H9" s="8">
        <v>11.2</v>
      </c>
      <c r="I9" s="9">
        <f>RANK(H9,H$7:H$49)</f>
        <v>14</v>
      </c>
      <c r="J9" s="8">
        <v>10.7</v>
      </c>
      <c r="K9" s="9">
        <f>RANK(J9,J$7:J$49)</f>
        <v>16</v>
      </c>
      <c r="L9" s="8">
        <f>D9+F9+H9+J9</f>
        <v>43.850000000000009</v>
      </c>
      <c r="M9" s="9">
        <f>RANK(L9,L$7:L$49)</f>
        <v>12</v>
      </c>
      <c r="N9" s="9" t="s">
        <v>3</v>
      </c>
      <c r="O9" s="8">
        <f>IF(COUNT(F8:F13)=5,SUM(F8:F13)-MIN(F8:F13),SUM(F8:F13))</f>
        <v>46.250000000000007</v>
      </c>
      <c r="P9" s="1"/>
    </row>
    <row r="10" spans="1:18" x14ac:dyDescent="0.25">
      <c r="A10" s="43">
        <v>131</v>
      </c>
      <c r="B10" s="15" t="s">
        <v>24</v>
      </c>
      <c r="C10" s="62" t="s">
        <v>203</v>
      </c>
      <c r="D10" s="8">
        <v>11.2</v>
      </c>
      <c r="E10" s="9">
        <f>RANK(D10,D$7:D$49)</f>
        <v>8</v>
      </c>
      <c r="F10" s="8">
        <v>11.8</v>
      </c>
      <c r="G10" s="9">
        <f>RANK(F10,F$7:F$49)</f>
        <v>4</v>
      </c>
      <c r="H10" s="8">
        <v>11.3</v>
      </c>
      <c r="I10" s="9">
        <f>RANK(H10,H$7:H$49)</f>
        <v>13</v>
      </c>
      <c r="J10" s="8">
        <v>11.5</v>
      </c>
      <c r="K10" s="9">
        <f>RANK(J10,J$7:J$49)</f>
        <v>2</v>
      </c>
      <c r="L10" s="8">
        <f>D10+F10+H10+J10</f>
        <v>45.8</v>
      </c>
      <c r="M10" s="9">
        <f>RANK(L10,L$7:L$49)</f>
        <v>6</v>
      </c>
      <c r="N10" s="9" t="s">
        <v>4</v>
      </c>
      <c r="O10" s="8">
        <f>IF(COUNT(H8:H13)=5,SUM(H8:H13)-MIN(H8:H13),SUM(H8:H13))</f>
        <v>48.400000000000006</v>
      </c>
      <c r="P10" s="1"/>
    </row>
    <row r="11" spans="1:18" x14ac:dyDescent="0.25">
      <c r="A11" s="43">
        <v>132</v>
      </c>
      <c r="B11" s="15" t="s">
        <v>205</v>
      </c>
      <c r="C11" s="62" t="s">
        <v>203</v>
      </c>
      <c r="D11" s="8">
        <v>11.4</v>
      </c>
      <c r="E11" s="9">
        <f>RANK(D11,D$7:D$49)</f>
        <v>5</v>
      </c>
      <c r="F11" s="8">
        <v>10.6</v>
      </c>
      <c r="G11" s="9">
        <f>RANK(F11,F$7:F$49)</f>
        <v>18</v>
      </c>
      <c r="H11" s="8">
        <v>12.95</v>
      </c>
      <c r="I11" s="9">
        <f>RANK(H11,H$7:H$49)</f>
        <v>1</v>
      </c>
      <c r="J11" s="8">
        <v>10.55</v>
      </c>
      <c r="K11" s="9">
        <f>RANK(J11,J$7:J$49)</f>
        <v>17</v>
      </c>
      <c r="L11" s="8">
        <f>D11+F11+H11+J11</f>
        <v>45.5</v>
      </c>
      <c r="M11" s="9">
        <f>RANK(L11,L$7:L$49)</f>
        <v>8</v>
      </c>
      <c r="N11" s="9" t="s">
        <v>5</v>
      </c>
      <c r="O11" s="8">
        <f>IF(COUNT(J8:J13)=5,SUM(J8:J13)-MIN(J8:J13),SUM(J8:J13))</f>
        <v>44.150000000000006</v>
      </c>
      <c r="P11" s="1"/>
    </row>
    <row r="12" spans="1:18" x14ac:dyDescent="0.25">
      <c r="A12" s="33"/>
      <c r="B12" s="22"/>
      <c r="C12" s="21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8"/>
      <c r="P12" s="1"/>
    </row>
    <row r="13" spans="1:18" x14ac:dyDescent="0.25">
      <c r="A13" s="44"/>
      <c r="B13" s="15"/>
      <c r="C13" s="14"/>
      <c r="D13" s="8"/>
      <c r="E13" s="8"/>
      <c r="F13" s="8"/>
      <c r="G13" s="8"/>
      <c r="H13" s="8"/>
      <c r="I13" s="8"/>
      <c r="J13" s="8"/>
      <c r="K13" s="8"/>
      <c r="L13" s="8"/>
      <c r="M13" s="8"/>
      <c r="N13" s="9" t="s">
        <v>6</v>
      </c>
      <c r="O13" s="8">
        <f>SUM(O8:O12)</f>
        <v>183.65</v>
      </c>
      <c r="P13" s="1">
        <f>O13</f>
        <v>183.65</v>
      </c>
      <c r="Q13" s="10">
        <f>RANK(P13,P$7:P$49)</f>
        <v>1</v>
      </c>
    </row>
    <row r="14" spans="1:18" ht="9" customHeight="1" x14ac:dyDescent="0.25">
      <c r="B14" s="18"/>
      <c r="D14"/>
      <c r="F14"/>
      <c r="H14"/>
      <c r="J14"/>
      <c r="L14"/>
      <c r="Q14"/>
    </row>
    <row r="15" spans="1:18" x14ac:dyDescent="0.25">
      <c r="A15" s="29">
        <v>123</v>
      </c>
      <c r="B15" s="15" t="s">
        <v>201</v>
      </c>
      <c r="C15" s="62" t="s">
        <v>25</v>
      </c>
      <c r="D15" s="8">
        <v>10.4</v>
      </c>
      <c r="E15" s="9">
        <f>RANK(D15,D$7:D$49)</f>
        <v>20</v>
      </c>
      <c r="F15" s="8">
        <v>12.3</v>
      </c>
      <c r="G15" s="9">
        <f>RANK(F15,F$7:F$49)</f>
        <v>2</v>
      </c>
      <c r="H15" s="8">
        <v>12.3</v>
      </c>
      <c r="I15" s="9">
        <f>RANK(H15,H$7:H$49)</f>
        <v>7</v>
      </c>
      <c r="J15" s="8">
        <v>11.5</v>
      </c>
      <c r="K15" s="9">
        <f>RANK(J15,J$7:J$49)</f>
        <v>2</v>
      </c>
      <c r="L15" s="8">
        <f t="shared" ref="L15:L20" si="0">D15+F15+H15+J15</f>
        <v>46.5</v>
      </c>
      <c r="M15" s="9">
        <f>RANK(L15,L$7:L$49)</f>
        <v>3</v>
      </c>
      <c r="N15" s="9" t="s">
        <v>2</v>
      </c>
      <c r="O15" s="8">
        <f>IF(COUNT(D15:D20)=5,SUM(D15:D20)-MIN(D15:D20),SUM(D15:D20))</f>
        <v>42.95000000000001</v>
      </c>
      <c r="P15" s="1"/>
      <c r="R15" s="1"/>
    </row>
    <row r="16" spans="1:18" x14ac:dyDescent="0.25">
      <c r="A16" s="29">
        <v>124</v>
      </c>
      <c r="B16" s="15" t="s">
        <v>26</v>
      </c>
      <c r="C16" s="62" t="s">
        <v>25</v>
      </c>
      <c r="D16" s="8">
        <v>10.45</v>
      </c>
      <c r="E16" s="9">
        <f>RANK(D16,D$7:D$49)</f>
        <v>18</v>
      </c>
      <c r="F16" s="8">
        <v>11.6</v>
      </c>
      <c r="G16" s="9">
        <f>RANK(F16,F$7:F$49)</f>
        <v>6</v>
      </c>
      <c r="H16" s="8">
        <v>10.1</v>
      </c>
      <c r="I16" s="9">
        <f>RANK(H16,H$7:H$49)</f>
        <v>17</v>
      </c>
      <c r="J16" s="8">
        <v>11.3</v>
      </c>
      <c r="K16" s="9">
        <f>RANK(J16,J$7:J$49)</f>
        <v>7</v>
      </c>
      <c r="L16" s="8">
        <f t="shared" si="0"/>
        <v>43.45</v>
      </c>
      <c r="M16" s="9">
        <f>RANK(L16,L$7:L$49)</f>
        <v>13</v>
      </c>
      <c r="N16" s="9" t="s">
        <v>3</v>
      </c>
      <c r="O16" s="8">
        <f>IF(COUNT(F15:F20)=5,SUM(F15:F20)-MIN(F15:F20),SUM(F15:F20))</f>
        <v>47.6</v>
      </c>
      <c r="P16" s="1"/>
      <c r="R16" s="1"/>
    </row>
    <row r="17" spans="1:18" x14ac:dyDescent="0.25">
      <c r="A17" s="29">
        <v>125</v>
      </c>
      <c r="B17" s="15" t="s">
        <v>31</v>
      </c>
      <c r="C17" s="62" t="s">
        <v>25</v>
      </c>
      <c r="D17" s="8">
        <v>11.1</v>
      </c>
      <c r="E17" s="9">
        <f>RANK(D17,D$7:D$49)</f>
        <v>9</v>
      </c>
      <c r="F17" s="8">
        <v>12.05</v>
      </c>
      <c r="G17" s="9">
        <f>RANK(F17,F$7:F$49)</f>
        <v>3</v>
      </c>
      <c r="H17" s="8">
        <v>11.85</v>
      </c>
      <c r="I17" s="9">
        <f>RANK(H17,H$7:H$49)</f>
        <v>10</v>
      </c>
      <c r="J17" s="8">
        <v>11.6</v>
      </c>
      <c r="K17" s="9">
        <f>RANK(J17,J$7:J$49)</f>
        <v>1</v>
      </c>
      <c r="L17" s="8">
        <f t="shared" si="0"/>
        <v>46.6</v>
      </c>
      <c r="M17" s="9">
        <f>RANK(L17,L$7:L$49)</f>
        <v>2</v>
      </c>
      <c r="N17" s="9" t="s">
        <v>4</v>
      </c>
      <c r="O17" s="8">
        <f>IF(COUNT(H15:H20)=5,SUM(H15:H20)-MIN(H15:H20),SUM(H15:H20))</f>
        <v>46.65</v>
      </c>
      <c r="P17" s="1"/>
      <c r="R17" s="1"/>
    </row>
    <row r="18" spans="1:18" x14ac:dyDescent="0.25">
      <c r="A18" s="29">
        <v>126</v>
      </c>
      <c r="B18" s="15" t="s">
        <v>27</v>
      </c>
      <c r="C18" s="62" t="s">
        <v>25</v>
      </c>
      <c r="D18" s="8"/>
      <c r="E18" s="9"/>
      <c r="F18" s="8">
        <v>11.35</v>
      </c>
      <c r="G18" s="9">
        <f>RANK(F18,F$7:F$49)</f>
        <v>8</v>
      </c>
      <c r="H18" s="8">
        <v>10.1</v>
      </c>
      <c r="I18" s="9">
        <f>RANK(H18,H$7:H$49)</f>
        <v>17</v>
      </c>
      <c r="J18" s="8"/>
      <c r="K18" s="9"/>
      <c r="L18" s="8">
        <f t="shared" si="0"/>
        <v>21.45</v>
      </c>
      <c r="M18" s="9">
        <f>RANK(L18,L$7:L$49)</f>
        <v>24</v>
      </c>
      <c r="N18" s="9" t="s">
        <v>5</v>
      </c>
      <c r="O18" s="8">
        <f>IF(COUNT(J15:J20)=5,SUM(J15:J20)-MIN(J15:J20),SUM(J15:J20))</f>
        <v>45.75</v>
      </c>
      <c r="P18" s="1"/>
      <c r="R18" s="1"/>
    </row>
    <row r="19" spans="1:18" x14ac:dyDescent="0.25">
      <c r="A19" s="26" t="s">
        <v>220</v>
      </c>
      <c r="B19" s="21" t="s">
        <v>28</v>
      </c>
      <c r="C19" s="21" t="s">
        <v>25</v>
      </c>
      <c r="D19" s="8">
        <v>10.85</v>
      </c>
      <c r="E19" s="9">
        <f>RANK(D19,D$7:D$49)</f>
        <v>13</v>
      </c>
      <c r="F19" s="8">
        <v>11.65</v>
      </c>
      <c r="G19" s="9">
        <f>RANK(F19,F$7:F$49)</f>
        <v>5</v>
      </c>
      <c r="H19" s="8"/>
      <c r="I19" s="9"/>
      <c r="J19" s="8">
        <v>11</v>
      </c>
      <c r="K19" s="9">
        <f>RANK(J19,J$7:J$49)</f>
        <v>11</v>
      </c>
      <c r="L19" s="8">
        <f t="shared" si="0"/>
        <v>33.5</v>
      </c>
      <c r="M19" s="9">
        <f>RANK(L19,L$7:L$49)</f>
        <v>18</v>
      </c>
      <c r="N19" s="9"/>
      <c r="O19" s="8"/>
      <c r="P19" s="1"/>
      <c r="R19" s="1"/>
    </row>
    <row r="20" spans="1:18" x14ac:dyDescent="0.25">
      <c r="A20" s="26" t="s">
        <v>204</v>
      </c>
      <c r="B20" s="21" t="s">
        <v>202</v>
      </c>
      <c r="C20" s="21" t="s">
        <v>25</v>
      </c>
      <c r="D20" s="8">
        <v>10.55</v>
      </c>
      <c r="E20" s="9">
        <f>RANK(D20,D$7:D$49)</f>
        <v>15</v>
      </c>
      <c r="F20" s="8"/>
      <c r="G20" s="9"/>
      <c r="H20" s="8">
        <v>12.4</v>
      </c>
      <c r="I20" s="9">
        <f>RANK(H20,H$7:H$49)</f>
        <v>5</v>
      </c>
      <c r="J20" s="8">
        <v>11.35</v>
      </c>
      <c r="K20" s="9">
        <f>RANK(J20,J$7:J$49)</f>
        <v>5</v>
      </c>
      <c r="L20" s="8">
        <f t="shared" si="0"/>
        <v>34.300000000000004</v>
      </c>
      <c r="M20" s="9">
        <f>RANK(L20,L$7:L$49)</f>
        <v>17</v>
      </c>
      <c r="N20" s="9" t="s">
        <v>6</v>
      </c>
      <c r="O20" s="8">
        <f>SUM(O15:O19)</f>
        <v>182.95000000000002</v>
      </c>
      <c r="P20" s="1">
        <f>O20</f>
        <v>182.95000000000002</v>
      </c>
      <c r="Q20" s="10">
        <f>RANK(P20,P$7:P$49)</f>
        <v>2</v>
      </c>
      <c r="R20" s="1"/>
    </row>
    <row r="21" spans="1:18" ht="9" customHeight="1" x14ac:dyDescent="0.25">
      <c r="B21" s="18"/>
      <c r="D21"/>
      <c r="F21"/>
      <c r="H21"/>
      <c r="J21"/>
      <c r="L21"/>
      <c r="Q21"/>
    </row>
    <row r="22" spans="1:18" x14ac:dyDescent="0.25">
      <c r="A22" s="35">
        <v>111</v>
      </c>
      <c r="B22" s="15" t="s">
        <v>245</v>
      </c>
      <c r="C22" s="40" t="s">
        <v>39</v>
      </c>
      <c r="D22" s="8"/>
      <c r="E22" s="9"/>
      <c r="F22" s="8">
        <v>10.45</v>
      </c>
      <c r="G22" s="9">
        <f>RANK(F22,F$7:F$49)</f>
        <v>20</v>
      </c>
      <c r="H22" s="8">
        <v>11.7</v>
      </c>
      <c r="I22" s="9">
        <f>RANK(H22,H$7:H$49)</f>
        <v>11</v>
      </c>
      <c r="J22" s="8">
        <v>9.75</v>
      </c>
      <c r="K22" s="9">
        <f>RANK(J22,J$7:J$49)</f>
        <v>22</v>
      </c>
      <c r="L22" s="8">
        <f t="shared" ref="L22:L27" si="1">D22+F22+H22+J22</f>
        <v>31.9</v>
      </c>
      <c r="M22" s="9">
        <f>RANK(L22,L$7:L$49)</f>
        <v>20</v>
      </c>
      <c r="N22" s="9" t="s">
        <v>2</v>
      </c>
      <c r="O22" s="8">
        <f>IF(COUNT(D22:D27)=5,SUM(D22:D27)-MIN(D22:D27),SUM(D22:D27))</f>
        <v>45.45</v>
      </c>
      <c r="P22" s="1"/>
    </row>
    <row r="23" spans="1:18" x14ac:dyDescent="0.25">
      <c r="A23" s="42" t="s">
        <v>194</v>
      </c>
      <c r="B23" s="15" t="s">
        <v>33</v>
      </c>
      <c r="C23" s="40" t="s">
        <v>39</v>
      </c>
      <c r="D23" s="8">
        <v>11</v>
      </c>
      <c r="E23" s="9">
        <f>RANK(D23,D$7:D$49)</f>
        <v>10</v>
      </c>
      <c r="F23" s="8">
        <v>11.3</v>
      </c>
      <c r="G23" s="9">
        <f>RANK(F23,F$7:F$49)</f>
        <v>9</v>
      </c>
      <c r="H23" s="8">
        <v>12.3</v>
      </c>
      <c r="I23" s="9">
        <f>RANK(H23,H$7:H$49)</f>
        <v>7</v>
      </c>
      <c r="J23" s="8">
        <v>11.35</v>
      </c>
      <c r="K23" s="9">
        <f>RANK(J23,J$7:J$49)</f>
        <v>5</v>
      </c>
      <c r="L23" s="8">
        <f t="shared" si="1"/>
        <v>45.95</v>
      </c>
      <c r="M23" s="9">
        <f>RANK(L23,L$7:L$49)</f>
        <v>5</v>
      </c>
      <c r="N23" s="9" t="s">
        <v>3</v>
      </c>
      <c r="O23" s="8">
        <f>IF(COUNT(F22:F27)=5,SUM(F22:F27)-MIN(F22:F27),SUM(F22:F27))</f>
        <v>42.6</v>
      </c>
      <c r="P23" s="1"/>
    </row>
    <row r="24" spans="1:18" x14ac:dyDescent="0.25">
      <c r="A24" s="42" t="s">
        <v>218</v>
      </c>
      <c r="B24" s="15" t="s">
        <v>32</v>
      </c>
      <c r="C24" s="40" t="s">
        <v>39</v>
      </c>
      <c r="D24" s="8">
        <v>10.3</v>
      </c>
      <c r="E24" s="9">
        <f>RANK(D24,D$7:D$49)</f>
        <v>21</v>
      </c>
      <c r="F24" s="8">
        <v>9.5</v>
      </c>
      <c r="G24" s="9">
        <f>RANK(F24,F$7:F$49)</f>
        <v>24</v>
      </c>
      <c r="H24" s="8"/>
      <c r="I24" s="9"/>
      <c r="J24" s="8"/>
      <c r="K24" s="9"/>
      <c r="L24" s="8">
        <f t="shared" si="1"/>
        <v>19.8</v>
      </c>
      <c r="M24" s="9">
        <f>RANK(L24,L$7:L$49)</f>
        <v>27</v>
      </c>
      <c r="N24" s="9" t="s">
        <v>4</v>
      </c>
      <c r="O24" s="8">
        <f>IF(COUNT(H22:H27)=5,SUM(H22:H27)-MIN(H22:H27),SUM(H22:H27))</f>
        <v>46.1</v>
      </c>
      <c r="P24" s="1"/>
    </row>
    <row r="25" spans="1:18" x14ac:dyDescent="0.25">
      <c r="A25" s="42" t="s">
        <v>219</v>
      </c>
      <c r="B25" s="15" t="s">
        <v>68</v>
      </c>
      <c r="C25" s="40" t="s">
        <v>39</v>
      </c>
      <c r="D25" s="8">
        <v>11.55</v>
      </c>
      <c r="E25" s="9">
        <f>RANK(D25,D$7:D$49)</f>
        <v>4</v>
      </c>
      <c r="F25" s="8">
        <v>11</v>
      </c>
      <c r="G25" s="9">
        <f>RANK(F25,F$7:F$49)</f>
        <v>13</v>
      </c>
      <c r="H25" s="8">
        <v>11.95</v>
      </c>
      <c r="I25" s="9">
        <f>RANK(H25,H$7:H$49)</f>
        <v>9</v>
      </c>
      <c r="J25" s="8">
        <v>11.1</v>
      </c>
      <c r="K25" s="9">
        <f>RANK(J25,J$7:J$49)</f>
        <v>9</v>
      </c>
      <c r="L25" s="8">
        <f t="shared" si="1"/>
        <v>45.6</v>
      </c>
      <c r="M25" s="9">
        <f>RANK(L25,L$7:L$49)</f>
        <v>7</v>
      </c>
      <c r="N25" s="9" t="s">
        <v>5</v>
      </c>
      <c r="O25" s="8">
        <f>IF(COUNT(J22:J27)=5,SUM(J22:J27)-MIN(J22:J27),SUM(J22:J27))</f>
        <v>44</v>
      </c>
      <c r="P25" s="1"/>
    </row>
    <row r="26" spans="1:18" x14ac:dyDescent="0.25">
      <c r="A26" s="24">
        <v>115</v>
      </c>
      <c r="B26" s="15" t="s">
        <v>35</v>
      </c>
      <c r="C26" s="40" t="s">
        <v>39</v>
      </c>
      <c r="D26" s="8">
        <v>11.65</v>
      </c>
      <c r="E26" s="9">
        <f>RANK(D26,D$7:D$49)</f>
        <v>2</v>
      </c>
      <c r="F26" s="8">
        <v>9.85</v>
      </c>
      <c r="G26" s="9">
        <f>RANK(F26,F$7:F$49)</f>
        <v>22</v>
      </c>
      <c r="H26" s="8">
        <v>10.15</v>
      </c>
      <c r="I26" s="9">
        <f>RANK(H26,H$7:H$49)</f>
        <v>16</v>
      </c>
      <c r="J26" s="8">
        <v>10.55</v>
      </c>
      <c r="K26" s="9">
        <f>RANK(J26,J$7:J$49)</f>
        <v>17</v>
      </c>
      <c r="L26" s="8">
        <f t="shared" si="1"/>
        <v>42.2</v>
      </c>
      <c r="M26" s="9">
        <f>RANK(L26,L$7:L$49)</f>
        <v>14</v>
      </c>
      <c r="N26" s="9"/>
      <c r="O26" s="8"/>
      <c r="P26" s="1"/>
    </row>
    <row r="27" spans="1:18" x14ac:dyDescent="0.25">
      <c r="A27" s="29">
        <v>116</v>
      </c>
      <c r="B27" s="15" t="s">
        <v>34</v>
      </c>
      <c r="C27" s="62" t="s">
        <v>39</v>
      </c>
      <c r="D27" s="8">
        <v>11.25</v>
      </c>
      <c r="E27" s="9">
        <f>RANK(D27,D$7:D$49)</f>
        <v>7</v>
      </c>
      <c r="F27" s="8"/>
      <c r="G27" s="9"/>
      <c r="H27" s="8">
        <v>9.75</v>
      </c>
      <c r="I27" s="9">
        <f>RANK(H27,H$7:H$49)</f>
        <v>20</v>
      </c>
      <c r="J27" s="8">
        <v>11</v>
      </c>
      <c r="K27" s="9">
        <f>RANK(J27,J$7:J$49)</f>
        <v>11</v>
      </c>
      <c r="L27" s="8">
        <f t="shared" si="1"/>
        <v>32</v>
      </c>
      <c r="M27" s="9">
        <f>RANK(L27,L$7:L$49)</f>
        <v>19</v>
      </c>
      <c r="N27" s="9" t="s">
        <v>6</v>
      </c>
      <c r="O27" s="8">
        <f>SUM(O22:O26)</f>
        <v>178.15</v>
      </c>
      <c r="P27" s="1">
        <f>O27</f>
        <v>178.15</v>
      </c>
      <c r="Q27" s="10">
        <f>RANK(P27,P$7:P$49)</f>
        <v>3</v>
      </c>
    </row>
    <row r="28" spans="1:18" ht="9" customHeight="1" x14ac:dyDescent="0.25">
      <c r="B28" s="18"/>
      <c r="D28"/>
      <c r="F28"/>
      <c r="H28"/>
      <c r="J28"/>
      <c r="L28"/>
      <c r="Q28"/>
    </row>
    <row r="29" spans="1:18" x14ac:dyDescent="0.25">
      <c r="A29" s="29">
        <v>117</v>
      </c>
      <c r="B29" s="15" t="s">
        <v>195</v>
      </c>
      <c r="C29" s="40" t="s">
        <v>166</v>
      </c>
      <c r="D29" s="8">
        <v>10.25</v>
      </c>
      <c r="E29" s="9">
        <f>RANK(D29,D$7:D$49)</f>
        <v>22</v>
      </c>
      <c r="F29" s="8">
        <v>11.3</v>
      </c>
      <c r="G29" s="9">
        <f>RANK(F29,F$7:F$49)</f>
        <v>9</v>
      </c>
      <c r="H29" s="8">
        <v>12.65</v>
      </c>
      <c r="I29" s="9">
        <f>RANK(H29,H$7:H$49)</f>
        <v>3</v>
      </c>
      <c r="J29" s="8">
        <v>10.1</v>
      </c>
      <c r="K29" s="9">
        <f>RANK(J29,J$7:J$49)</f>
        <v>20</v>
      </c>
      <c r="L29" s="8">
        <f t="shared" ref="L29:L34" si="2">D29+F29+H29+J29</f>
        <v>44.300000000000004</v>
      </c>
      <c r="M29" s="9">
        <f>RANK(L29,L$7:L$49)</f>
        <v>11</v>
      </c>
      <c r="N29" s="9" t="s">
        <v>2</v>
      </c>
      <c r="O29" s="8">
        <f>IF(COUNT(D29:D34)=5,SUM(D29:D34)-MIN(D29:D34),SUM(D29:D34))</f>
        <v>42.199999999999989</v>
      </c>
      <c r="P29" s="1"/>
    </row>
    <row r="30" spans="1:18" x14ac:dyDescent="0.25">
      <c r="A30" s="29">
        <v>118</v>
      </c>
      <c r="B30" s="15" t="s">
        <v>196</v>
      </c>
      <c r="C30" s="40" t="s">
        <v>166</v>
      </c>
      <c r="D30" s="8">
        <v>10.9</v>
      </c>
      <c r="E30" s="9">
        <f>RANK(D30,D$7:D$49)</f>
        <v>11</v>
      </c>
      <c r="F30" s="8">
        <v>10.95</v>
      </c>
      <c r="G30" s="9">
        <f>RANK(F30,F$7:F$49)</f>
        <v>14</v>
      </c>
      <c r="H30" s="8">
        <v>8.1</v>
      </c>
      <c r="I30" s="9">
        <f>RANK(H30,H$7:H$49)</f>
        <v>23</v>
      </c>
      <c r="J30" s="8">
        <v>10.199999999999999</v>
      </c>
      <c r="K30" s="9">
        <f>RANK(J30,J$7:J$49)</f>
        <v>19</v>
      </c>
      <c r="L30" s="8">
        <f t="shared" si="2"/>
        <v>40.150000000000006</v>
      </c>
      <c r="M30" s="9">
        <f>RANK(L30,L$7:L$49)</f>
        <v>15</v>
      </c>
      <c r="N30" s="9" t="s">
        <v>3</v>
      </c>
      <c r="O30" s="8">
        <f>IF(COUNT(F29:F34)=5,SUM(F29:F34)-MIN(F29:F34),SUM(F29:F34))</f>
        <v>44.25</v>
      </c>
      <c r="P30" s="1"/>
    </row>
    <row r="31" spans="1:18" x14ac:dyDescent="0.25">
      <c r="A31" s="29">
        <v>119</v>
      </c>
      <c r="B31" s="15" t="s">
        <v>197</v>
      </c>
      <c r="C31" s="40" t="s">
        <v>166</v>
      </c>
      <c r="D31" s="8">
        <v>10.199999999999999</v>
      </c>
      <c r="E31" s="9">
        <f>RANK(D31,D$7:D$49)</f>
        <v>23</v>
      </c>
      <c r="F31" s="8">
        <v>11.3</v>
      </c>
      <c r="G31" s="9">
        <f>RANK(F31,F$7:F$49)</f>
        <v>9</v>
      </c>
      <c r="H31" s="8">
        <v>12.65</v>
      </c>
      <c r="I31" s="9">
        <f>RANK(H31,H$7:H$49)</f>
        <v>3</v>
      </c>
      <c r="J31" s="8">
        <v>11.1</v>
      </c>
      <c r="K31" s="9">
        <f>RANK(J31,J$7:J$49)</f>
        <v>9</v>
      </c>
      <c r="L31" s="8">
        <f t="shared" si="2"/>
        <v>45.25</v>
      </c>
      <c r="M31" s="9">
        <f>RANK(L31,L$7:L$49)</f>
        <v>9</v>
      </c>
      <c r="N31" s="9" t="s">
        <v>4</v>
      </c>
      <c r="O31" s="8">
        <f>IF(COUNT(H29:H34)=5,SUM(H29:H34)-MIN(H29:H34),SUM(H29:H34))</f>
        <v>44.6</v>
      </c>
      <c r="P31" s="1"/>
    </row>
    <row r="32" spans="1:18" x14ac:dyDescent="0.25">
      <c r="A32" s="29">
        <v>120</v>
      </c>
      <c r="B32" s="15" t="s">
        <v>198</v>
      </c>
      <c r="C32" s="40" t="s">
        <v>166</v>
      </c>
      <c r="D32" s="8">
        <v>10.5</v>
      </c>
      <c r="E32" s="9">
        <f>RANK(D32,D$7:D$49)</f>
        <v>17</v>
      </c>
      <c r="F32" s="8"/>
      <c r="G32" s="9"/>
      <c r="H32" s="8"/>
      <c r="I32" s="9"/>
      <c r="J32" s="8">
        <v>10.85</v>
      </c>
      <c r="K32" s="9">
        <f>RANK(J32,J$7:J$49)</f>
        <v>13</v>
      </c>
      <c r="L32" s="8">
        <f t="shared" si="2"/>
        <v>21.35</v>
      </c>
      <c r="M32" s="9">
        <f>RANK(L32,L$7:L$49)</f>
        <v>25</v>
      </c>
      <c r="N32" s="9" t="s">
        <v>5</v>
      </c>
      <c r="O32" s="8">
        <f>IF(COUNT(J29:J34)=5,SUM(J29:J34)-MIN(J29:J34),SUM(J29:J34))</f>
        <v>43</v>
      </c>
      <c r="P32" s="1"/>
    </row>
    <row r="33" spans="1:17" x14ac:dyDescent="0.25">
      <c r="A33" s="29">
        <v>121</v>
      </c>
      <c r="B33" s="15" t="s">
        <v>199</v>
      </c>
      <c r="C33" s="40" t="s">
        <v>166</v>
      </c>
      <c r="D33" s="8">
        <v>10.55</v>
      </c>
      <c r="E33" s="9">
        <f>RANK(D33,D$7:D$49)</f>
        <v>15</v>
      </c>
      <c r="F33" s="8">
        <v>10.7</v>
      </c>
      <c r="G33" s="9">
        <f>RANK(F33,F$7:F$49)</f>
        <v>16</v>
      </c>
      <c r="H33" s="8">
        <v>9.35</v>
      </c>
      <c r="I33" s="9">
        <f>RANK(H33,H$7:H$49)</f>
        <v>21</v>
      </c>
      <c r="J33" s="8"/>
      <c r="K33" s="9"/>
      <c r="L33" s="8">
        <f t="shared" si="2"/>
        <v>30.6</v>
      </c>
      <c r="M33" s="9">
        <f>RANK(L33,L$7:L$49)</f>
        <v>23</v>
      </c>
      <c r="N33" s="9"/>
      <c r="O33" s="8"/>
      <c r="P33" s="1"/>
    </row>
    <row r="34" spans="1:17" x14ac:dyDescent="0.25">
      <c r="A34" s="29">
        <v>122</v>
      </c>
      <c r="B34" s="15" t="s">
        <v>200</v>
      </c>
      <c r="C34" s="62" t="s">
        <v>166</v>
      </c>
      <c r="D34" s="8"/>
      <c r="E34" s="9"/>
      <c r="F34" s="8">
        <v>10.65</v>
      </c>
      <c r="G34" s="9">
        <f>RANK(F34,F$7:F$49)</f>
        <v>17</v>
      </c>
      <c r="H34" s="8">
        <v>9.9499999999999993</v>
      </c>
      <c r="I34" s="9">
        <f>RANK(H34,H$7:H$49)</f>
        <v>19</v>
      </c>
      <c r="J34" s="8">
        <v>10.85</v>
      </c>
      <c r="K34" s="9">
        <f>RANK(J34,J$7:J$49)</f>
        <v>13</v>
      </c>
      <c r="L34" s="8">
        <f t="shared" si="2"/>
        <v>31.450000000000003</v>
      </c>
      <c r="M34" s="9">
        <f>RANK(L34,L$7:L$49)</f>
        <v>21</v>
      </c>
      <c r="N34" s="9" t="s">
        <v>6</v>
      </c>
      <c r="O34" s="8">
        <f>SUM(O29:O33)</f>
        <v>174.04999999999998</v>
      </c>
      <c r="P34" s="1">
        <f>O34</f>
        <v>174.04999999999998</v>
      </c>
      <c r="Q34" s="10">
        <f>RANK(P34,P$7:P$49)</f>
        <v>4</v>
      </c>
    </row>
    <row r="35" spans="1:17" ht="7.5" customHeight="1" x14ac:dyDescent="0.25">
      <c r="A35" s="38"/>
      <c r="B35" s="18"/>
      <c r="O35" s="1"/>
      <c r="P35" s="1"/>
    </row>
    <row r="36" spans="1:17" x14ac:dyDescent="0.25">
      <c r="A36" s="24">
        <v>133</v>
      </c>
      <c r="B36" s="15" t="s">
        <v>206</v>
      </c>
      <c r="C36" s="62" t="s">
        <v>207</v>
      </c>
      <c r="D36" s="8"/>
      <c r="E36" s="9"/>
      <c r="F36" s="8">
        <v>10.5</v>
      </c>
      <c r="G36" s="9">
        <f>RANK(F36,F$7:F$49)</f>
        <v>19</v>
      </c>
      <c r="H36" s="8">
        <v>10.6</v>
      </c>
      <c r="I36" s="9">
        <f>RANK(H36,H$7:H$49)</f>
        <v>15</v>
      </c>
      <c r="J36" s="8">
        <v>9.6999999999999993</v>
      </c>
      <c r="K36" s="9">
        <f>RANK(J36,J$7:J$49)</f>
        <v>23</v>
      </c>
      <c r="L36" s="8">
        <f>D36+F36+H36+J36</f>
        <v>30.8</v>
      </c>
      <c r="M36" s="9">
        <f>RANK(L36,L$7:L$49)</f>
        <v>22</v>
      </c>
      <c r="N36" s="9" t="s">
        <v>2</v>
      </c>
      <c r="O36" s="8">
        <f>IF(COUNT(D36:D41)=5,SUM(D36:D41)-MIN(D36:D41),SUM(D36:D41))</f>
        <v>44.45</v>
      </c>
      <c r="P36" s="1"/>
    </row>
    <row r="37" spans="1:17" x14ac:dyDescent="0.25">
      <c r="A37" s="24">
        <v>134</v>
      </c>
      <c r="B37" s="15" t="s">
        <v>208</v>
      </c>
      <c r="C37" s="62" t="s">
        <v>207</v>
      </c>
      <c r="D37" s="8">
        <v>11.6</v>
      </c>
      <c r="E37" s="9">
        <f>RANK(D37,D$7:D$49)</f>
        <v>3</v>
      </c>
      <c r="F37" s="8">
        <v>10.4</v>
      </c>
      <c r="G37" s="9">
        <f>RANK(F37,F$7:F$49)</f>
        <v>21</v>
      </c>
      <c r="H37" s="8">
        <v>11.45</v>
      </c>
      <c r="I37" s="9">
        <f>RANK(H37,H$7:H$49)</f>
        <v>12</v>
      </c>
      <c r="J37" s="8">
        <v>11.2</v>
      </c>
      <c r="K37" s="9">
        <f>RANK(J37,J$7:J$49)</f>
        <v>8</v>
      </c>
      <c r="L37" s="8">
        <f>D37+F37+H37+J37</f>
        <v>44.650000000000006</v>
      </c>
      <c r="M37" s="9">
        <f>RANK(L37,L$7:L$49)</f>
        <v>10</v>
      </c>
      <c r="N37" s="9" t="s">
        <v>3</v>
      </c>
      <c r="O37" s="8">
        <f>IF(COUNT(F36:F41)=5,SUM(F36:F41)-MIN(F36:F41),SUM(F36:F41))</f>
        <v>43.349999999999994</v>
      </c>
      <c r="P37" s="1"/>
    </row>
    <row r="38" spans="1:17" x14ac:dyDescent="0.25">
      <c r="A38" s="42" t="s">
        <v>222</v>
      </c>
      <c r="B38" s="15" t="s">
        <v>23</v>
      </c>
      <c r="C38" s="62" t="s">
        <v>207</v>
      </c>
      <c r="D38" s="8">
        <v>10.65</v>
      </c>
      <c r="E38" s="9">
        <f>RANK(D38,D$7:D$49)</f>
        <v>14</v>
      </c>
      <c r="F38" s="8">
        <v>9.6999999999999993</v>
      </c>
      <c r="G38" s="9">
        <f>RANK(F38,F$7:F$49)</f>
        <v>23</v>
      </c>
      <c r="H38" s="8">
        <v>8.75</v>
      </c>
      <c r="I38" s="9">
        <f>RANK(H38,H$7:H$49)</f>
        <v>22</v>
      </c>
      <c r="J38" s="8">
        <v>9.8000000000000007</v>
      </c>
      <c r="K38" s="9">
        <f>RANK(J38,J$7:J$49)</f>
        <v>21</v>
      </c>
      <c r="L38" s="8">
        <f>D38+F38+H38+J38</f>
        <v>38.900000000000006</v>
      </c>
      <c r="M38" s="9">
        <f>RANK(L38,L$7:L$49)</f>
        <v>16</v>
      </c>
      <c r="N38" s="9" t="s">
        <v>4</v>
      </c>
      <c r="O38" s="8">
        <f>IF(COUNT(H36:H41)=5,SUM(H36:H41)-MIN(H36:H41),SUM(H36:H41))</f>
        <v>43.15</v>
      </c>
      <c r="P38" s="1"/>
    </row>
    <row r="39" spans="1:17" x14ac:dyDescent="0.25">
      <c r="A39" s="29">
        <v>136</v>
      </c>
      <c r="B39" s="15" t="s">
        <v>209</v>
      </c>
      <c r="C39" s="62" t="s">
        <v>207</v>
      </c>
      <c r="D39" s="8">
        <v>10.45</v>
      </c>
      <c r="E39" s="9">
        <f>RANK(D39,D$7:D$49)</f>
        <v>18</v>
      </c>
      <c r="F39" s="8">
        <v>10.9</v>
      </c>
      <c r="G39" s="9">
        <f>RANK(F39,F$7:F$49)</f>
        <v>15</v>
      </c>
      <c r="H39" s="8"/>
      <c r="I39" s="9"/>
      <c r="J39" s="8"/>
      <c r="K39" s="9"/>
      <c r="L39" s="8">
        <f>D39+F39+H39+J39</f>
        <v>21.35</v>
      </c>
      <c r="M39" s="9">
        <f>RANK(L39,L$7:L$49)</f>
        <v>25</v>
      </c>
      <c r="N39" s="9" t="s">
        <v>5</v>
      </c>
      <c r="O39" s="8">
        <f>IF(COUNT(J36:J41)=5,SUM(J36:J41)-MIN(J36:J41),SUM(J36:J41))</f>
        <v>41.5</v>
      </c>
      <c r="P39" s="1"/>
    </row>
    <row r="40" spans="1:17" x14ac:dyDescent="0.25">
      <c r="A40" s="33">
        <v>137</v>
      </c>
      <c r="B40" s="15" t="s">
        <v>50</v>
      </c>
      <c r="C40" s="62" t="s">
        <v>207</v>
      </c>
      <c r="D40" s="8">
        <v>11.75</v>
      </c>
      <c r="E40" s="9">
        <f>RANK(D40,D$7:D$49)</f>
        <v>1</v>
      </c>
      <c r="F40" s="8">
        <v>11.55</v>
      </c>
      <c r="G40" s="9">
        <f>RANK(F40,F$7:F$49)</f>
        <v>7</v>
      </c>
      <c r="H40" s="8">
        <v>12.35</v>
      </c>
      <c r="I40" s="9">
        <f>RANK(H40,H$7:H$49)</f>
        <v>6</v>
      </c>
      <c r="J40" s="8">
        <v>10.8</v>
      </c>
      <c r="K40" s="9">
        <f>RANK(J40,J$7:J$49)</f>
        <v>15</v>
      </c>
      <c r="L40" s="8">
        <f>D40+F40+H40+J40</f>
        <v>46.45</v>
      </c>
      <c r="M40" s="9">
        <f>RANK(L40,L$7:L$49)</f>
        <v>4</v>
      </c>
      <c r="N40" s="9"/>
      <c r="O40" s="8"/>
      <c r="P40" s="1"/>
    </row>
    <row r="41" spans="1:17" x14ac:dyDescent="0.25">
      <c r="A41" s="33"/>
      <c r="B41" s="21"/>
      <c r="C41" s="21"/>
      <c r="D41" s="8"/>
      <c r="E41" s="8"/>
      <c r="F41" s="8"/>
      <c r="G41" s="8"/>
      <c r="H41" s="8"/>
      <c r="I41" s="8"/>
      <c r="J41" s="8"/>
      <c r="K41" s="8"/>
      <c r="L41" s="8"/>
      <c r="M41" s="8"/>
      <c r="N41" s="9" t="s">
        <v>6</v>
      </c>
      <c r="O41" s="8">
        <f>SUM(O36:O40)</f>
        <v>172.45</v>
      </c>
      <c r="P41" s="1">
        <f>O41</f>
        <v>172.45</v>
      </c>
      <c r="Q41" s="10">
        <f>RANK(P41,P$7:P$49)</f>
        <v>5</v>
      </c>
    </row>
    <row r="42" spans="1:17" ht="8.25" hidden="1" customHeight="1" x14ac:dyDescent="0.25">
      <c r="D42"/>
      <c r="F42"/>
      <c r="H42"/>
      <c r="J42"/>
      <c r="L42"/>
      <c r="Q42"/>
    </row>
    <row r="43" spans="1:17" ht="7.5" hidden="1" customHeight="1" x14ac:dyDescent="0.25">
      <c r="A43" s="28"/>
      <c r="B43" s="21"/>
      <c r="C43" s="21"/>
      <c r="D43" s="8"/>
      <c r="E43" s="9" t="e">
        <f>RANK(D43,D$7:D$49)</f>
        <v>#N/A</v>
      </c>
      <c r="F43" s="8"/>
      <c r="G43" s="9" t="e">
        <f>RANK(F43,F$7:F$49)</f>
        <v>#N/A</v>
      </c>
      <c r="H43" s="8"/>
      <c r="I43" s="9" t="e">
        <f>RANK(H43,H$7:H$49)</f>
        <v>#N/A</v>
      </c>
      <c r="J43" s="8"/>
      <c r="K43" s="9" t="e">
        <f>RANK(J43,J$7:J$49)</f>
        <v>#N/A</v>
      </c>
      <c r="L43" s="8">
        <f t="shared" ref="L43:L48" si="3">D43+F43+H43+J43</f>
        <v>0</v>
      </c>
      <c r="M43" s="9">
        <f>RANK(L43,L$7:L$49)</f>
        <v>28</v>
      </c>
      <c r="N43" s="9" t="s">
        <v>2</v>
      </c>
      <c r="O43" s="8">
        <f>IF(COUNT(D43:D48)=5,SUM(D43:D48)-MIN(D43:D48),SUM(D43:D48))</f>
        <v>0</v>
      </c>
      <c r="P43" s="1"/>
    </row>
    <row r="44" spans="1:17" ht="7.5" hidden="1" customHeight="1" x14ac:dyDescent="0.25">
      <c r="A44" s="28"/>
      <c r="B44" s="21"/>
      <c r="C44" s="21"/>
      <c r="D44" s="8"/>
      <c r="E44" s="9" t="e">
        <f>RANK(D44,D$7:D$49)</f>
        <v>#N/A</v>
      </c>
      <c r="F44" s="8"/>
      <c r="G44" s="9" t="e">
        <f>RANK(F44,F$7:F$49)</f>
        <v>#N/A</v>
      </c>
      <c r="H44" s="8"/>
      <c r="I44" s="9" t="e">
        <f>RANK(H44,H$7:H$49)</f>
        <v>#N/A</v>
      </c>
      <c r="J44" s="8"/>
      <c r="K44" s="9" t="e">
        <f>RANK(J44,J$7:J$49)</f>
        <v>#N/A</v>
      </c>
      <c r="L44" s="8">
        <f t="shared" si="3"/>
        <v>0</v>
      </c>
      <c r="M44" s="9">
        <f>RANK(L44,L$7:L$49)</f>
        <v>28</v>
      </c>
      <c r="N44" s="9" t="s">
        <v>3</v>
      </c>
      <c r="O44" s="8">
        <f>IF(COUNT(F43:F48)=5,SUM(F43:F48)-MIN(F43:F48),SUM(F43:F48))</f>
        <v>0</v>
      </c>
      <c r="P44" s="1"/>
    </row>
    <row r="45" spans="1:17" ht="7.5" hidden="1" customHeight="1" x14ac:dyDescent="0.25">
      <c r="A45" s="28"/>
      <c r="B45" s="21"/>
      <c r="C45" s="21"/>
      <c r="D45" s="8"/>
      <c r="E45" s="9" t="e">
        <f>RANK(D45,D$7:D$49)</f>
        <v>#N/A</v>
      </c>
      <c r="F45" s="8"/>
      <c r="G45" s="9" t="e">
        <f>RANK(F45,F$7:F$49)</f>
        <v>#N/A</v>
      </c>
      <c r="H45" s="8"/>
      <c r="I45" s="9" t="e">
        <f>RANK(H45,H$7:H$49)</f>
        <v>#N/A</v>
      </c>
      <c r="J45" s="8"/>
      <c r="K45" s="9" t="e">
        <f>RANK(J45,J$7:J$49)</f>
        <v>#N/A</v>
      </c>
      <c r="L45" s="8">
        <f t="shared" si="3"/>
        <v>0</v>
      </c>
      <c r="M45" s="9">
        <f>RANK(L45,L$7:L$49)</f>
        <v>28</v>
      </c>
      <c r="N45" s="9" t="s">
        <v>4</v>
      </c>
      <c r="O45" s="8">
        <f>IF(COUNT(H43:H48)=5,SUM(H43:H48)-MIN(H43:H48),SUM(H43:H48))</f>
        <v>0</v>
      </c>
      <c r="P45" s="1"/>
    </row>
    <row r="46" spans="1:17" ht="7.5" hidden="1" customHeight="1" x14ac:dyDescent="0.25">
      <c r="A46" s="28"/>
      <c r="B46" s="21"/>
      <c r="C46" s="21"/>
      <c r="D46" s="8"/>
      <c r="E46" s="9" t="e">
        <f>RANK(D46,D$7:D$49)</f>
        <v>#N/A</v>
      </c>
      <c r="F46" s="8"/>
      <c r="G46" s="9" t="e">
        <f>RANK(F46,F$7:F$49)</f>
        <v>#N/A</v>
      </c>
      <c r="H46" s="8"/>
      <c r="I46" s="9" t="e">
        <f>RANK(H46,H$7:H$49)</f>
        <v>#N/A</v>
      </c>
      <c r="J46" s="8"/>
      <c r="K46" s="9" t="e">
        <f>RANK(J46,J$7:J$49)</f>
        <v>#N/A</v>
      </c>
      <c r="L46" s="8">
        <f t="shared" si="3"/>
        <v>0</v>
      </c>
      <c r="M46" s="9">
        <f>RANK(L46,L$7:L$49)</f>
        <v>28</v>
      </c>
      <c r="N46" s="9" t="s">
        <v>5</v>
      </c>
      <c r="O46" s="8">
        <f>IF(COUNT(J43:J48)=5,SUM(J43:J48)-MIN(J43:J48),SUM(J43:J48))</f>
        <v>0</v>
      </c>
      <c r="P46" s="1"/>
    </row>
    <row r="47" spans="1:17" ht="7.5" hidden="1" customHeight="1" x14ac:dyDescent="0.25">
      <c r="A47" s="45"/>
      <c r="B47" s="21"/>
      <c r="C47" s="21"/>
      <c r="D47" s="8"/>
      <c r="E47" s="9" t="e">
        <f>RANK(D47,D$7:D$49)</f>
        <v>#N/A</v>
      </c>
      <c r="F47" s="8"/>
      <c r="G47" s="9" t="e">
        <f>RANK(F47,F$7:F$49)</f>
        <v>#N/A</v>
      </c>
      <c r="H47" s="8"/>
      <c r="I47" s="9" t="e">
        <f>RANK(H47,H$7:H$49)</f>
        <v>#N/A</v>
      </c>
      <c r="J47" s="8"/>
      <c r="K47" s="9" t="e">
        <f>RANK(J47,J$7:J$49)</f>
        <v>#N/A</v>
      </c>
      <c r="L47" s="8">
        <f t="shared" si="3"/>
        <v>0</v>
      </c>
      <c r="M47" s="9">
        <f>RANK(L47,L$7:L$49)</f>
        <v>28</v>
      </c>
      <c r="N47" s="9"/>
      <c r="O47" s="8"/>
      <c r="P47" s="1"/>
    </row>
    <row r="48" spans="1:17" ht="7.5" hidden="1" customHeight="1" x14ac:dyDescent="0.25">
      <c r="A48" s="46"/>
      <c r="B48" s="11"/>
      <c r="C48" s="11"/>
      <c r="D48" s="8"/>
      <c r="E48" s="9" t="e">
        <f>RANK(D48,D$7:D$49)</f>
        <v>#N/A</v>
      </c>
      <c r="F48" s="8"/>
      <c r="G48" s="9" t="e">
        <f>RANK(F48,F$7:F$49)</f>
        <v>#N/A</v>
      </c>
      <c r="H48" s="8"/>
      <c r="I48" s="9" t="e">
        <f>RANK(H48,H$7:H$49)</f>
        <v>#N/A</v>
      </c>
      <c r="J48" s="8"/>
      <c r="K48" s="9" t="e">
        <f>RANK(J48,J$7:J$49)</f>
        <v>#N/A</v>
      </c>
      <c r="L48" s="8">
        <f t="shared" si="3"/>
        <v>0</v>
      </c>
      <c r="M48" s="9">
        <f>RANK(L48,L$7:L$49)</f>
        <v>28</v>
      </c>
      <c r="N48" s="9" t="s">
        <v>6</v>
      </c>
      <c r="O48" s="8">
        <f>SUM(O43:O47)</f>
        <v>0</v>
      </c>
      <c r="P48" s="1">
        <f>O48</f>
        <v>0</v>
      </c>
      <c r="Q48" s="10">
        <f>RANK(P48,P$7:P$49)</f>
        <v>6</v>
      </c>
    </row>
    <row r="49" spans="1:17" x14ac:dyDescent="0.25">
      <c r="D49"/>
      <c r="F49"/>
      <c r="H49"/>
      <c r="J49"/>
      <c r="L49"/>
      <c r="Q49"/>
    </row>
    <row r="50" spans="1:17" ht="18.75" x14ac:dyDescent="0.3">
      <c r="A50" s="68" t="s">
        <v>13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18.75" x14ac:dyDescent="0.3">
      <c r="A51" s="69" t="s">
        <v>182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B53" s="3" t="s">
        <v>9</v>
      </c>
    </row>
    <row r="54" spans="1:17" x14ac:dyDescent="0.25">
      <c r="D54"/>
      <c r="F54"/>
      <c r="H54"/>
      <c r="J54"/>
    </row>
    <row r="55" spans="1:17" x14ac:dyDescent="0.25">
      <c r="A55" s="29">
        <v>73</v>
      </c>
      <c r="B55" s="15" t="s">
        <v>170</v>
      </c>
      <c r="C55" s="62" t="s">
        <v>39</v>
      </c>
      <c r="D55" s="8"/>
      <c r="E55" s="9"/>
      <c r="F55" s="8">
        <v>10.8</v>
      </c>
      <c r="G55" s="9">
        <f>RANK(F55,F$55:F$84)</f>
        <v>1</v>
      </c>
      <c r="H55" s="8">
        <v>9.9</v>
      </c>
      <c r="I55" s="9">
        <f>RANK(H55,H$55:H$84)</f>
        <v>5</v>
      </c>
      <c r="J55" s="8">
        <v>10.35</v>
      </c>
      <c r="K55" s="9">
        <f>RANK(J55,J$55:J$84)</f>
        <v>7</v>
      </c>
      <c r="L55" s="8">
        <f t="shared" ref="L55:L60" si="4">D55+F55+H55+J55</f>
        <v>31.050000000000004</v>
      </c>
      <c r="M55" s="9">
        <f>RANK(L55,L$55:L$84)</f>
        <v>13</v>
      </c>
      <c r="N55" s="9" t="s">
        <v>2</v>
      </c>
      <c r="O55" s="8">
        <f>IF(COUNT(D55:D60)=5,SUM(D55:D60)-MIN(D55:D60),SUM(D55:D60))</f>
        <v>45.750000000000007</v>
      </c>
      <c r="P55" s="1"/>
    </row>
    <row r="56" spans="1:17" x14ac:dyDescent="0.25">
      <c r="A56" s="29">
        <v>74</v>
      </c>
      <c r="B56" s="15" t="s">
        <v>171</v>
      </c>
      <c r="C56" s="62" t="s">
        <v>39</v>
      </c>
      <c r="D56" s="8">
        <v>10.65</v>
      </c>
      <c r="E56" s="9">
        <f>RANK(D56,D$55:D$84)</f>
        <v>13</v>
      </c>
      <c r="F56" s="8"/>
      <c r="G56" s="9"/>
      <c r="H56" s="8"/>
      <c r="I56" s="9"/>
      <c r="J56" s="8"/>
      <c r="K56" s="9"/>
      <c r="L56" s="8">
        <f t="shared" si="4"/>
        <v>10.65</v>
      </c>
      <c r="M56" s="9">
        <f>RANK(L56,L$55:L$84)</f>
        <v>17</v>
      </c>
      <c r="N56" s="9" t="s">
        <v>3</v>
      </c>
      <c r="O56" s="8">
        <f>IF(COUNT(F55:F60)=5,SUM(F55:F60)-MIN(F55:F60),SUM(F55:F60))</f>
        <v>42.650000000000006</v>
      </c>
      <c r="P56" s="1"/>
    </row>
    <row r="57" spans="1:17" x14ac:dyDescent="0.25">
      <c r="A57" s="29">
        <v>75</v>
      </c>
      <c r="B57" s="15" t="s">
        <v>172</v>
      </c>
      <c r="C57" s="62" t="s">
        <v>39</v>
      </c>
      <c r="D57" s="8">
        <v>11.25</v>
      </c>
      <c r="E57" s="9">
        <f>RANK(D57,D$55:D$84)</f>
        <v>10</v>
      </c>
      <c r="F57" s="8">
        <v>10.45</v>
      </c>
      <c r="G57" s="9">
        <f>RANK(F57,F$55:F$84)</f>
        <v>6</v>
      </c>
      <c r="H57" s="8">
        <v>9.5500000000000007</v>
      </c>
      <c r="I57" s="9">
        <f>RANK(H57,H$55:H$84)</f>
        <v>7</v>
      </c>
      <c r="J57" s="8">
        <v>9.8000000000000007</v>
      </c>
      <c r="K57" s="9">
        <f>RANK(J57,J$55:J$84)</f>
        <v>13</v>
      </c>
      <c r="L57" s="8">
        <f t="shared" si="4"/>
        <v>41.05</v>
      </c>
      <c r="M57" s="9">
        <f>RANK(L57,L$55:L$84)</f>
        <v>8</v>
      </c>
      <c r="N57" s="9" t="s">
        <v>4</v>
      </c>
      <c r="O57" s="8">
        <f>IF(COUNT(H55:H60)=5,SUM(H55:H60)-MIN(H55:H60),SUM(H55:H60))</f>
        <v>38.550000000000004</v>
      </c>
      <c r="P57" s="1"/>
    </row>
    <row r="58" spans="1:17" x14ac:dyDescent="0.25">
      <c r="A58" s="42" t="s">
        <v>216</v>
      </c>
      <c r="B58" s="15" t="s">
        <v>66</v>
      </c>
      <c r="C58" s="62" t="s">
        <v>39</v>
      </c>
      <c r="D58" s="8">
        <v>11.8</v>
      </c>
      <c r="E58" s="9">
        <f>RANK(D58,D$55:D$84)</f>
        <v>2</v>
      </c>
      <c r="F58" s="8">
        <v>10.199999999999999</v>
      </c>
      <c r="G58" s="9">
        <f>RANK(F58,F$55:F$84)</f>
        <v>7</v>
      </c>
      <c r="H58" s="8">
        <v>9.35</v>
      </c>
      <c r="I58" s="9">
        <f>RANK(H58,H$55:H$84)</f>
        <v>9</v>
      </c>
      <c r="J58" s="8">
        <v>10.95</v>
      </c>
      <c r="K58" s="9">
        <f>RANK(J58,J$55:J$84)</f>
        <v>3</v>
      </c>
      <c r="L58" s="8">
        <f t="shared" si="4"/>
        <v>42.3</v>
      </c>
      <c r="M58" s="9">
        <f>RANK(L58,L$55:L$84)</f>
        <v>4</v>
      </c>
      <c r="N58" s="9" t="s">
        <v>5</v>
      </c>
      <c r="O58" s="8">
        <f>IF(COUNT(J55:J60)=5,SUM(J55:J60)-MIN(J55:J60),SUM(J55:J60))</f>
        <v>43.2</v>
      </c>
      <c r="P58" s="1"/>
    </row>
    <row r="59" spans="1:17" x14ac:dyDescent="0.25">
      <c r="A59" s="29">
        <v>77</v>
      </c>
      <c r="B59" s="15" t="s">
        <v>173</v>
      </c>
      <c r="C59" s="62" t="s">
        <v>39</v>
      </c>
      <c r="D59" s="8">
        <v>11.25</v>
      </c>
      <c r="E59" s="9">
        <f>RANK(D59,D$55:D$84)</f>
        <v>10</v>
      </c>
      <c r="F59" s="8">
        <v>10.75</v>
      </c>
      <c r="G59" s="9">
        <f>RANK(F59,F$55:F$84)</f>
        <v>2</v>
      </c>
      <c r="H59" s="8">
        <v>9.75</v>
      </c>
      <c r="I59" s="9">
        <f>RANK(H59,H$55:H$84)</f>
        <v>6</v>
      </c>
      <c r="J59" s="8">
        <v>10.95</v>
      </c>
      <c r="K59" s="9">
        <f>RANK(J59,J$55:J$84)</f>
        <v>3</v>
      </c>
      <c r="L59" s="8">
        <f t="shared" si="4"/>
        <v>42.7</v>
      </c>
      <c r="M59" s="9">
        <f>RANK(L59,L$55:L$84)</f>
        <v>2</v>
      </c>
      <c r="N59" s="9"/>
      <c r="O59" s="8"/>
      <c r="P59" s="1"/>
    </row>
    <row r="60" spans="1:17" x14ac:dyDescent="0.25">
      <c r="A60" s="42" t="s">
        <v>217</v>
      </c>
      <c r="B60" s="15" t="s">
        <v>174</v>
      </c>
      <c r="C60" s="62" t="s">
        <v>39</v>
      </c>
      <c r="D60" s="8">
        <v>11.45</v>
      </c>
      <c r="E60" s="9">
        <f>RANK(D60,D$55:D$84)</f>
        <v>7</v>
      </c>
      <c r="F60" s="11">
        <v>10.65</v>
      </c>
      <c r="G60" s="9">
        <f>RANK(F60,F$55:F$84)</f>
        <v>4</v>
      </c>
      <c r="H60" s="8">
        <v>8.25</v>
      </c>
      <c r="I60" s="9">
        <f>RANK(H60,H$55:H$84)</f>
        <v>13</v>
      </c>
      <c r="J60" s="8">
        <v>10.95</v>
      </c>
      <c r="K60" s="9">
        <f>RANK(J60,J$55:J$84)</f>
        <v>3</v>
      </c>
      <c r="L60" s="8">
        <f t="shared" si="4"/>
        <v>41.3</v>
      </c>
      <c r="M60" s="9">
        <f>RANK(L60,L$55:L$84)</f>
        <v>6</v>
      </c>
      <c r="N60" s="9" t="s">
        <v>6</v>
      </c>
      <c r="O60" s="8">
        <f>SUM(O55:O59)</f>
        <v>170.15000000000003</v>
      </c>
      <c r="P60" s="1">
        <f>O60</f>
        <v>170.15000000000003</v>
      </c>
      <c r="Q60" s="10">
        <f>RANK(P60,P$54:P$84)</f>
        <v>1</v>
      </c>
    </row>
    <row r="61" spans="1:17" ht="15.75" thickBot="1" x14ac:dyDescent="0.3">
      <c r="A61" s="7"/>
      <c r="D61"/>
      <c r="F61"/>
      <c r="H61"/>
      <c r="J61"/>
      <c r="L61"/>
      <c r="Q61"/>
    </row>
    <row r="62" spans="1:17" x14ac:dyDescent="0.25">
      <c r="A62" s="60" t="s">
        <v>164</v>
      </c>
      <c r="B62" s="64" t="s">
        <v>165</v>
      </c>
      <c r="C62" s="65" t="s">
        <v>166</v>
      </c>
      <c r="D62" s="8">
        <v>11.7</v>
      </c>
      <c r="E62" s="9">
        <f>RANK(D62,D$55:D$84)</f>
        <v>4</v>
      </c>
      <c r="F62" s="8">
        <v>9.4</v>
      </c>
      <c r="G62" s="9">
        <f>RANK(F62,F$55:F$84)</f>
        <v>14</v>
      </c>
      <c r="H62" s="8">
        <v>10</v>
      </c>
      <c r="I62" s="9">
        <f>RANK(H62,H$55:H$84)</f>
        <v>3</v>
      </c>
      <c r="J62" s="8">
        <v>10.1</v>
      </c>
      <c r="K62" s="9">
        <f>RANK(J62,J$55:J$84)</f>
        <v>10</v>
      </c>
      <c r="L62" s="8">
        <f>D62+F62+H62+J62</f>
        <v>41.2</v>
      </c>
      <c r="M62" s="9">
        <f>RANK(L62,L$55:L$84)</f>
        <v>7</v>
      </c>
      <c r="N62" s="9" t="s">
        <v>2</v>
      </c>
      <c r="O62" s="8">
        <f>IF(COUNT(D62:D67)=5,SUM(D62:D67)-MIN(D62:D67),SUM(D62:D67))</f>
        <v>46.849999999999994</v>
      </c>
      <c r="P62" s="1"/>
    </row>
    <row r="63" spans="1:17" x14ac:dyDescent="0.25">
      <c r="A63" s="43">
        <v>69</v>
      </c>
      <c r="B63" s="15" t="s">
        <v>167</v>
      </c>
      <c r="C63" s="62" t="s">
        <v>166</v>
      </c>
      <c r="D63" s="8">
        <v>11.5</v>
      </c>
      <c r="E63" s="9">
        <f>RANK(D63,D$55:D$84)</f>
        <v>5</v>
      </c>
      <c r="F63" s="8">
        <v>9.5500000000000007</v>
      </c>
      <c r="G63" s="9">
        <f>RANK(F63,F$55:F$84)</f>
        <v>13</v>
      </c>
      <c r="H63" s="8">
        <v>10.4</v>
      </c>
      <c r="I63" s="9">
        <f>RANK(H63,H$55:H$84)</f>
        <v>2</v>
      </c>
      <c r="J63" s="8">
        <v>11.15</v>
      </c>
      <c r="K63" s="9">
        <f>RANK(J63,J$55:J$84)</f>
        <v>2</v>
      </c>
      <c r="L63" s="8">
        <f>D63+F63+H63+J63</f>
        <v>42.6</v>
      </c>
      <c r="M63" s="9">
        <f>RANK(L63,L$55:L$84)</f>
        <v>3</v>
      </c>
      <c r="N63" s="9" t="s">
        <v>3</v>
      </c>
      <c r="O63" s="8">
        <f>IF(COUNT(F62:F67)=5,SUM(F62:F67)-MIN(F62:F67),SUM(F62:F67))</f>
        <v>40.25</v>
      </c>
      <c r="P63" s="1"/>
    </row>
    <row r="64" spans="1:17" x14ac:dyDescent="0.25">
      <c r="A64" s="43">
        <v>70</v>
      </c>
      <c r="B64" s="15" t="s">
        <v>168</v>
      </c>
      <c r="C64" s="62" t="s">
        <v>166</v>
      </c>
      <c r="D64" s="8">
        <v>11.75</v>
      </c>
      <c r="E64" s="9">
        <f>RANK(D64,D$55:D$84)</f>
        <v>3</v>
      </c>
      <c r="F64" s="8">
        <v>10.55</v>
      </c>
      <c r="G64" s="9">
        <f>RANK(F64,F$55:F$84)</f>
        <v>5</v>
      </c>
      <c r="H64" s="8">
        <v>9.25</v>
      </c>
      <c r="I64" s="9">
        <f>RANK(H64,H$55:H$84)</f>
        <v>10</v>
      </c>
      <c r="J64" s="8">
        <v>11.25</v>
      </c>
      <c r="K64" s="9">
        <f>RANK(J64,J$55:J$84)</f>
        <v>1</v>
      </c>
      <c r="L64" s="8">
        <f>D64+F64+H64+J64</f>
        <v>42.8</v>
      </c>
      <c r="M64" s="9">
        <f>RANK(L64,L$55:L$84)</f>
        <v>1</v>
      </c>
      <c r="N64" s="9" t="s">
        <v>4</v>
      </c>
      <c r="O64" s="8">
        <f>IF(COUNT(H62:H67)=5,SUM(H62:H67)-MIN(H62:H67),SUM(H62:H67))</f>
        <v>39.6</v>
      </c>
      <c r="P64" s="1"/>
    </row>
    <row r="65" spans="1:17" x14ac:dyDescent="0.25">
      <c r="A65" s="35">
        <v>71</v>
      </c>
      <c r="B65" s="15" t="s">
        <v>169</v>
      </c>
      <c r="C65" s="62" t="s">
        <v>166</v>
      </c>
      <c r="D65" s="8">
        <v>11.9</v>
      </c>
      <c r="E65" s="9">
        <f>RANK(D65,D$55:D$84)</f>
        <v>1</v>
      </c>
      <c r="F65" s="8">
        <v>10</v>
      </c>
      <c r="G65" s="9">
        <f>RANK(F65,F$55:F$84)</f>
        <v>10</v>
      </c>
      <c r="H65" s="8">
        <v>6.65</v>
      </c>
      <c r="I65" s="9">
        <f>RANK(H65,H$55:H$84)</f>
        <v>15</v>
      </c>
      <c r="J65" s="8">
        <v>10.199999999999999</v>
      </c>
      <c r="K65" s="9">
        <f>RANK(J65,J$55:J$84)</f>
        <v>8</v>
      </c>
      <c r="L65" s="8">
        <f>D65+F65+H65+J65</f>
        <v>38.75</v>
      </c>
      <c r="M65" s="9">
        <f>RANK(L65,L$55:L$84)</f>
        <v>10</v>
      </c>
      <c r="N65" s="9" t="s">
        <v>5</v>
      </c>
      <c r="O65" s="8">
        <f>IF(COUNT(J62:J67)=5,SUM(J62:J67)-MIN(J62:J67),SUM(J62:J67))</f>
        <v>43.050000000000004</v>
      </c>
      <c r="P65" s="1"/>
    </row>
    <row r="66" spans="1:17" x14ac:dyDescent="0.25">
      <c r="A66" s="35">
        <v>72</v>
      </c>
      <c r="B66" s="15" t="s">
        <v>215</v>
      </c>
      <c r="C66" s="62" t="s">
        <v>166</v>
      </c>
      <c r="D66" s="8">
        <v>11.45</v>
      </c>
      <c r="E66" s="9">
        <f>RANK(D66,D$55:D$84)</f>
        <v>7</v>
      </c>
      <c r="F66" s="8">
        <v>10.15</v>
      </c>
      <c r="G66" s="9">
        <f>RANK(F66,F$55:F$84)</f>
        <v>8</v>
      </c>
      <c r="H66" s="8">
        <v>9.9499999999999993</v>
      </c>
      <c r="I66" s="9">
        <f>RANK(H66,H$55:H$84)</f>
        <v>4</v>
      </c>
      <c r="J66" s="8">
        <v>10.45</v>
      </c>
      <c r="K66" s="9">
        <f>RANK(J66,J$55:J$84)</f>
        <v>6</v>
      </c>
      <c r="L66" s="8">
        <f>D66+F66+H66+J66</f>
        <v>42</v>
      </c>
      <c r="M66" s="9">
        <f>RANK(L66,L$55:L$84)</f>
        <v>5</v>
      </c>
      <c r="N66" s="9"/>
      <c r="O66" s="8"/>
      <c r="P66" s="1"/>
    </row>
    <row r="67" spans="1:17" x14ac:dyDescent="0.25">
      <c r="A67" s="35"/>
      <c r="B67" s="15"/>
      <c r="C67" s="6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 t="s">
        <v>6</v>
      </c>
      <c r="O67" s="8">
        <f>SUM(O62:O66)</f>
        <v>169.75</v>
      </c>
      <c r="P67" s="1">
        <f>O67</f>
        <v>169.75</v>
      </c>
      <c r="Q67" s="10">
        <f>RANK(P67,P$54:P$84)</f>
        <v>2</v>
      </c>
    </row>
    <row r="68" spans="1:17" x14ac:dyDescent="0.25">
      <c r="D68"/>
      <c r="F68"/>
      <c r="H68"/>
      <c r="J68"/>
    </row>
    <row r="69" spans="1:17" x14ac:dyDescent="0.25">
      <c r="A69" s="24">
        <v>79</v>
      </c>
      <c r="B69" s="15" t="s">
        <v>175</v>
      </c>
      <c r="C69" s="62" t="s">
        <v>176</v>
      </c>
      <c r="D69" s="8">
        <v>11.45</v>
      </c>
      <c r="E69" s="9">
        <f>RANK(D69,D$55:D$84)</f>
        <v>7</v>
      </c>
      <c r="F69" s="8">
        <v>9.9</v>
      </c>
      <c r="G69" s="9">
        <f>RANK(F69,F$55:F$84)</f>
        <v>11</v>
      </c>
      <c r="H69" s="8">
        <v>7.75</v>
      </c>
      <c r="I69" s="9">
        <f>RANK(H69,H$55:H$84)</f>
        <v>14</v>
      </c>
      <c r="J69" s="8">
        <v>10.15</v>
      </c>
      <c r="K69" s="9">
        <f>RANK(J69,J$55:J$84)</f>
        <v>9</v>
      </c>
      <c r="L69" s="8">
        <f t="shared" ref="L69:L74" si="5">D69+F69+H69+J69</f>
        <v>39.25</v>
      </c>
      <c r="M69" s="9">
        <f>RANK(L69,L$55:L$84)</f>
        <v>9</v>
      </c>
      <c r="N69" s="9" t="s">
        <v>2</v>
      </c>
      <c r="O69" s="8">
        <f>IF(COUNT(D69:D74)=5,SUM(D69:D74)-MIN(D69:D74),SUM(D69:D74))</f>
        <v>44.3</v>
      </c>
      <c r="P69" s="1"/>
    </row>
    <row r="70" spans="1:17" x14ac:dyDescent="0.25">
      <c r="A70" s="24">
        <v>80</v>
      </c>
      <c r="B70" s="15" t="s">
        <v>177</v>
      </c>
      <c r="C70" s="62" t="s">
        <v>176</v>
      </c>
      <c r="D70" s="8"/>
      <c r="E70" s="9"/>
      <c r="F70" s="8">
        <v>10.15</v>
      </c>
      <c r="G70" s="9">
        <f>RANK(F70,F$55:F$84)</f>
        <v>8</v>
      </c>
      <c r="H70" s="8">
        <v>9.1999999999999993</v>
      </c>
      <c r="I70" s="9">
        <f>RANK(H70,H$55:H$84)</f>
        <v>12</v>
      </c>
      <c r="J70" s="8"/>
      <c r="K70" s="9"/>
      <c r="L70" s="8">
        <f t="shared" si="5"/>
        <v>19.350000000000001</v>
      </c>
      <c r="M70" s="9">
        <f>RANK(L70,L$55:L$84)</f>
        <v>16</v>
      </c>
      <c r="N70" s="9" t="s">
        <v>3</v>
      </c>
      <c r="O70" s="8">
        <f>IF(COUNT(F69:F74)=5,SUM(F69:F74)-MIN(F69:F74),SUM(F69:F74))</f>
        <v>40.65</v>
      </c>
      <c r="P70" s="1"/>
    </row>
    <row r="71" spans="1:17" x14ac:dyDescent="0.25">
      <c r="A71" s="24">
        <v>81</v>
      </c>
      <c r="B71" s="15" t="s">
        <v>178</v>
      </c>
      <c r="C71" s="62" t="s">
        <v>176</v>
      </c>
      <c r="D71" s="8">
        <v>10.4</v>
      </c>
      <c r="E71" s="9">
        <f>RANK(D71,D$55:D$84)</f>
        <v>14</v>
      </c>
      <c r="F71" s="8"/>
      <c r="G71" s="9"/>
      <c r="H71" s="8">
        <v>9.25</v>
      </c>
      <c r="I71" s="9">
        <f>RANK(H71,H$55:H$84)</f>
        <v>10</v>
      </c>
      <c r="J71" s="8">
        <v>9.9</v>
      </c>
      <c r="K71" s="9">
        <f>RANK(J71,J$55:J$84)</f>
        <v>12</v>
      </c>
      <c r="L71" s="8">
        <f t="shared" si="5"/>
        <v>29.549999999999997</v>
      </c>
      <c r="M71" s="9">
        <f>RANK(L71,L$55:L$84)</f>
        <v>14</v>
      </c>
      <c r="N71" s="9" t="s">
        <v>4</v>
      </c>
      <c r="O71" s="8">
        <f>IF(COUNT(H69:H74)=5,SUM(H69:H74)-MIN(H69:H74),SUM(H69:H74))</f>
        <v>38.6</v>
      </c>
      <c r="P71" s="1"/>
    </row>
    <row r="72" spans="1:17" x14ac:dyDescent="0.25">
      <c r="A72" s="29">
        <v>82</v>
      </c>
      <c r="B72" s="15" t="s">
        <v>179</v>
      </c>
      <c r="C72" s="62" t="s">
        <v>176</v>
      </c>
      <c r="D72" s="8">
        <v>10.95</v>
      </c>
      <c r="E72" s="9">
        <f>RANK(D72,D$55:D$84)</f>
        <v>12</v>
      </c>
      <c r="F72" s="8">
        <v>10.7</v>
      </c>
      <c r="G72" s="9">
        <f>RANK(F72,F$55:F$84)</f>
        <v>3</v>
      </c>
      <c r="H72" s="8">
        <v>9.5500000000000007</v>
      </c>
      <c r="I72" s="9">
        <f>RANK(H72,H$55:H$84)</f>
        <v>7</v>
      </c>
      <c r="J72" s="8"/>
      <c r="K72" s="9"/>
      <c r="L72" s="8">
        <f t="shared" si="5"/>
        <v>31.2</v>
      </c>
      <c r="M72" s="9">
        <f>RANK(L72,L$55:L$84)</f>
        <v>12</v>
      </c>
      <c r="N72" s="9" t="s">
        <v>5</v>
      </c>
      <c r="O72" s="8">
        <f>IF(COUNT(J69:J74)=5,SUM(J69:J74)-MIN(J69:J74),SUM(J69:J74))</f>
        <v>39.700000000000003</v>
      </c>
      <c r="P72" s="1"/>
    </row>
    <row r="73" spans="1:17" x14ac:dyDescent="0.25">
      <c r="A73" s="29">
        <v>83</v>
      </c>
      <c r="B73" s="15" t="s">
        <v>180</v>
      </c>
      <c r="C73" s="62" t="s">
        <v>176</v>
      </c>
      <c r="D73" s="8"/>
      <c r="E73" s="9"/>
      <c r="F73" s="8">
        <v>8.6</v>
      </c>
      <c r="G73" s="9">
        <f>RANK(F73,F$55:F$84)</f>
        <v>15</v>
      </c>
      <c r="H73" s="8">
        <v>10.6</v>
      </c>
      <c r="I73" s="9">
        <f>RANK(H73,H$55:H$84)</f>
        <v>1</v>
      </c>
      <c r="J73" s="8">
        <v>9.6999999999999993</v>
      </c>
      <c r="K73" s="9">
        <f>RANK(J73,J$55:J$84)</f>
        <v>14</v>
      </c>
      <c r="L73" s="8">
        <f t="shared" si="5"/>
        <v>28.9</v>
      </c>
      <c r="M73" s="9">
        <f>RANK(L73,L$55:L$84)</f>
        <v>15</v>
      </c>
      <c r="N73" s="9"/>
      <c r="O73" s="8"/>
      <c r="P73" s="1"/>
    </row>
    <row r="74" spans="1:17" x14ac:dyDescent="0.25">
      <c r="A74" s="24">
        <v>84</v>
      </c>
      <c r="B74" s="15" t="s">
        <v>181</v>
      </c>
      <c r="C74" s="39" t="s">
        <v>176</v>
      </c>
      <c r="D74" s="8">
        <v>11.5</v>
      </c>
      <c r="E74" s="9">
        <f>RANK(D74,D$55:D$84)</f>
        <v>5</v>
      </c>
      <c r="F74" s="11">
        <v>9.9</v>
      </c>
      <c r="G74" s="9">
        <f>RANK(F74,F$55:F$84)</f>
        <v>11</v>
      </c>
      <c r="H74" s="11"/>
      <c r="I74" s="9"/>
      <c r="J74" s="8">
        <v>9.9499999999999993</v>
      </c>
      <c r="K74" s="9">
        <f>RANK(J74,J$55:J$84)</f>
        <v>11</v>
      </c>
      <c r="L74" s="8">
        <f t="shared" si="5"/>
        <v>31.349999999999998</v>
      </c>
      <c r="M74" s="9">
        <f>RANK(L74,L$55:L$84)</f>
        <v>11</v>
      </c>
      <c r="N74" s="9" t="s">
        <v>6</v>
      </c>
      <c r="O74" s="8">
        <f>SUM(O69:O73)</f>
        <v>163.25</v>
      </c>
      <c r="P74" s="1">
        <f>O74</f>
        <v>163.25</v>
      </c>
      <c r="Q74" s="10">
        <f>RANK(P74,P$54:P$84)</f>
        <v>3</v>
      </c>
    </row>
    <row r="75" spans="1:17" x14ac:dyDescent="0.25">
      <c r="A75" s="48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3"/>
      <c r="O75" s="12"/>
      <c r="P75" s="1"/>
    </row>
    <row r="76" spans="1:17" hidden="1" x14ac:dyDescent="0.25"/>
    <row r="77" spans="1:17" ht="6" hidden="1" customHeight="1" x14ac:dyDescent="0.25">
      <c r="A77" s="47"/>
      <c r="B77" s="21"/>
      <c r="C77" s="21"/>
      <c r="D77" s="8"/>
      <c r="E77" s="9" t="e">
        <v>#N/A</v>
      </c>
      <c r="F77" s="8"/>
      <c r="G77" s="9" t="e">
        <v>#N/A</v>
      </c>
      <c r="H77" s="8"/>
      <c r="I77" s="9" t="e">
        <v>#N/A</v>
      </c>
      <c r="J77" s="8"/>
      <c r="K77" s="9" t="e">
        <v>#N/A</v>
      </c>
      <c r="L77" s="8">
        <v>0</v>
      </c>
      <c r="M77" s="9">
        <v>1</v>
      </c>
      <c r="N77" s="9" t="s">
        <v>2</v>
      </c>
      <c r="O77" s="8">
        <v>0</v>
      </c>
      <c r="P77" s="1"/>
    </row>
    <row r="78" spans="1:17" ht="6" hidden="1" customHeight="1" x14ac:dyDescent="0.25">
      <c r="A78" s="47"/>
      <c r="B78" s="21"/>
      <c r="C78" s="21"/>
      <c r="D78" s="8"/>
      <c r="E78" s="9" t="e">
        <v>#N/A</v>
      </c>
      <c r="F78" s="8"/>
      <c r="G78" s="9" t="e">
        <v>#N/A</v>
      </c>
      <c r="H78" s="8"/>
      <c r="I78" s="9" t="e">
        <v>#N/A</v>
      </c>
      <c r="J78" s="8"/>
      <c r="K78" s="9" t="e">
        <v>#N/A</v>
      </c>
      <c r="L78" s="8">
        <v>0</v>
      </c>
      <c r="M78" s="9">
        <v>1</v>
      </c>
      <c r="N78" s="9" t="s">
        <v>3</v>
      </c>
      <c r="O78" s="8">
        <v>0</v>
      </c>
      <c r="P78" s="1"/>
    </row>
    <row r="79" spans="1:17" ht="6" hidden="1" customHeight="1" x14ac:dyDescent="0.25">
      <c r="A79" s="47"/>
      <c r="B79" s="21"/>
      <c r="C79" s="21"/>
      <c r="D79" s="8"/>
      <c r="E79" s="9" t="e">
        <v>#N/A</v>
      </c>
      <c r="F79" s="8"/>
      <c r="G79" s="9" t="e">
        <v>#N/A</v>
      </c>
      <c r="H79" s="8"/>
      <c r="I79" s="9" t="e">
        <v>#N/A</v>
      </c>
      <c r="J79" s="8"/>
      <c r="K79" s="9" t="e">
        <v>#N/A</v>
      </c>
      <c r="L79" s="8">
        <v>0</v>
      </c>
      <c r="M79" s="9">
        <v>1</v>
      </c>
      <c r="N79" s="9" t="s">
        <v>4</v>
      </c>
      <c r="O79" s="8">
        <v>0</v>
      </c>
      <c r="P79" s="1"/>
    </row>
    <row r="80" spans="1:17" ht="6" hidden="1" customHeight="1" x14ac:dyDescent="0.25">
      <c r="A80" s="47"/>
      <c r="B80" s="21"/>
      <c r="C80" s="21"/>
      <c r="D80" s="8"/>
      <c r="E80" s="9" t="e">
        <v>#N/A</v>
      </c>
      <c r="F80" s="8"/>
      <c r="G80" s="9" t="e">
        <v>#N/A</v>
      </c>
      <c r="H80" s="8"/>
      <c r="I80" s="9" t="e">
        <v>#N/A</v>
      </c>
      <c r="J80" s="8"/>
      <c r="K80" s="9" t="e">
        <v>#N/A</v>
      </c>
      <c r="L80" s="8">
        <v>0</v>
      </c>
      <c r="M80" s="9">
        <v>1</v>
      </c>
      <c r="N80" s="9" t="s">
        <v>5</v>
      </c>
      <c r="O80" s="8">
        <v>0</v>
      </c>
      <c r="P80" s="1"/>
    </row>
    <row r="81" spans="1:17" ht="6" hidden="1" customHeight="1" x14ac:dyDescent="0.25">
      <c r="A81" s="49"/>
      <c r="B81" s="21"/>
      <c r="C81" s="21"/>
      <c r="D81" s="8"/>
      <c r="E81" s="9" t="e">
        <v>#N/A</v>
      </c>
      <c r="F81" s="8"/>
      <c r="G81" s="9" t="e">
        <v>#N/A</v>
      </c>
      <c r="H81" s="8"/>
      <c r="I81" s="9" t="e">
        <v>#N/A</v>
      </c>
      <c r="J81" s="8"/>
      <c r="K81" s="9" t="e">
        <v>#N/A</v>
      </c>
      <c r="L81" s="8">
        <v>0</v>
      </c>
      <c r="M81" s="9">
        <v>1</v>
      </c>
      <c r="N81" s="9"/>
      <c r="O81" s="8"/>
      <c r="P81" s="1"/>
    </row>
    <row r="82" spans="1:17" ht="6" hidden="1" customHeight="1" x14ac:dyDescent="0.25">
      <c r="A82" s="49"/>
      <c r="B82" s="21"/>
      <c r="C82" s="21"/>
      <c r="D82" s="11"/>
      <c r="E82" s="9" t="e">
        <v>#N/A</v>
      </c>
      <c r="F82" s="11"/>
      <c r="G82" s="9" t="e">
        <v>#N/A</v>
      </c>
      <c r="H82" s="11"/>
      <c r="I82" s="9" t="e">
        <v>#N/A</v>
      </c>
      <c r="J82" s="11"/>
      <c r="K82" s="9" t="e">
        <v>#N/A</v>
      </c>
      <c r="L82" s="8">
        <v>0</v>
      </c>
      <c r="M82" s="9">
        <v>1</v>
      </c>
      <c r="N82" s="9" t="s">
        <v>6</v>
      </c>
      <c r="O82" s="8">
        <v>0</v>
      </c>
      <c r="P82" s="1">
        <v>0</v>
      </c>
      <c r="Q82" s="10">
        <v>1</v>
      </c>
    </row>
  </sheetData>
  <mergeCells count="4">
    <mergeCell ref="A1:Q1"/>
    <mergeCell ref="A2:Q2"/>
    <mergeCell ref="A50:Q50"/>
    <mergeCell ref="A51:Q51"/>
  </mergeCells>
  <phoneticPr fontId="3" type="noConversion"/>
  <conditionalFormatting sqref="Q43:Q48 Q77:Q65536 Q15:Q21 Q29:Q41 Q8:Q13 Q53:Q75 Q4:Q6">
    <cfRule type="cellIs" dxfId="87" priority="92" stopIfTrue="1" operator="equal">
      <formula>3</formula>
    </cfRule>
    <cfRule type="cellIs" dxfId="86" priority="93" stopIfTrue="1" operator="equal">
      <formula>2</formula>
    </cfRule>
    <cfRule type="cellIs" dxfId="85" priority="94" stopIfTrue="1" operator="equal">
      <formula>1</formula>
    </cfRule>
  </conditionalFormatting>
  <conditionalFormatting sqref="Q76">
    <cfRule type="cellIs" dxfId="84" priority="20" stopIfTrue="1" operator="equal">
      <formula>3</formula>
    </cfRule>
    <cfRule type="cellIs" dxfId="83" priority="21" stopIfTrue="1" operator="equal">
      <formula>2</formula>
    </cfRule>
    <cfRule type="cellIs" dxfId="82" priority="22" stopIfTrue="1" operator="equal">
      <formula>1</formula>
    </cfRule>
  </conditionalFormatting>
  <conditionalFormatting sqref="Q22:Q27">
    <cfRule type="cellIs" dxfId="81" priority="17" stopIfTrue="1" operator="equal">
      <formula>3</formula>
    </cfRule>
    <cfRule type="cellIs" dxfId="80" priority="18" stopIfTrue="1" operator="equal">
      <formula>2</formula>
    </cfRule>
    <cfRule type="cellIs" dxfId="79" priority="19" stopIfTrue="1" operator="equal">
      <formula>1</formula>
    </cfRule>
  </conditionalFormatting>
  <conditionalFormatting sqref="K75:K65536 K1 I75:I65536 I1 G75:G65536 G1 E1 E68:E65536 E42:E50 G42:G50 I42:I50 K42:K50 E14:E40 G14:G40 I14:I40 K14:K40 K52:K61 I52:I61 G52:G61 E52:E66 E3:E11 G3:G11 I3:I11 K3:K11">
    <cfRule type="cellIs" dxfId="78" priority="16" stopIfTrue="1" operator="equal">
      <formula>1</formula>
    </cfRule>
  </conditionalFormatting>
  <conditionalFormatting sqref="Q62:Q67">
    <cfRule type="cellIs" dxfId="77" priority="13" stopIfTrue="1" operator="equal">
      <formula>3</formula>
    </cfRule>
    <cfRule type="cellIs" dxfId="76" priority="14" stopIfTrue="1" operator="equal">
      <formula>2</formula>
    </cfRule>
    <cfRule type="cellIs" dxfId="75" priority="15" stopIfTrue="1" operator="equal">
      <formula>1</formula>
    </cfRule>
  </conditionalFormatting>
  <conditionalFormatting sqref="Q55:Q60">
    <cfRule type="cellIs" dxfId="74" priority="10" stopIfTrue="1" operator="equal">
      <formula>3</formula>
    </cfRule>
    <cfRule type="cellIs" dxfId="73" priority="11" stopIfTrue="1" operator="equal">
      <formula>2</formula>
    </cfRule>
    <cfRule type="cellIs" dxfId="72" priority="12" stopIfTrue="1" operator="equal">
      <formula>1</formula>
    </cfRule>
  </conditionalFormatting>
  <conditionalFormatting sqref="E55:E60">
    <cfRule type="cellIs" dxfId="71" priority="9" stopIfTrue="1" operator="equal">
      <formula>1</formula>
    </cfRule>
  </conditionalFormatting>
  <conditionalFormatting sqref="E2 G2 I2 K2">
    <cfRule type="cellIs" dxfId="70" priority="8" stopIfTrue="1" operator="equal">
      <formula>1</formula>
    </cfRule>
  </conditionalFormatting>
  <conditionalFormatting sqref="E51 G51 I51 K51">
    <cfRule type="cellIs" dxfId="69" priority="7" stopIfTrue="1" operator="equal">
      <formula>1</formula>
    </cfRule>
  </conditionalFormatting>
  <conditionalFormatting sqref="G62:G66 G68:G74">
    <cfRule type="cellIs" dxfId="68" priority="6" stopIfTrue="1" operator="equal">
      <formula>1</formula>
    </cfRule>
  </conditionalFormatting>
  <conditionalFormatting sqref="G55:G60">
    <cfRule type="cellIs" dxfId="67" priority="5" stopIfTrue="1" operator="equal">
      <formula>1</formula>
    </cfRule>
  </conditionalFormatting>
  <conditionalFormatting sqref="I62:I66 I68:I74">
    <cfRule type="cellIs" dxfId="66" priority="4" stopIfTrue="1" operator="equal">
      <formula>1</formula>
    </cfRule>
  </conditionalFormatting>
  <conditionalFormatting sqref="I55:I60">
    <cfRule type="cellIs" dxfId="65" priority="3" stopIfTrue="1" operator="equal">
      <formula>1</formula>
    </cfRule>
  </conditionalFormatting>
  <conditionalFormatting sqref="K62:K66 K68:K74">
    <cfRule type="cellIs" dxfId="64" priority="2" stopIfTrue="1" operator="equal">
      <formula>1</formula>
    </cfRule>
  </conditionalFormatting>
  <conditionalFormatting sqref="K55:K60">
    <cfRule type="cellIs" dxfId="63" priority="1" stopIfTrue="1" operator="equal">
      <formula>1</formula>
    </cfRule>
  </conditionalFormatting>
  <printOptions horizontalCentered="1"/>
  <pageMargins left="0.70866141732283472" right="0.70866141732283472" top="0.31496062992125984" bottom="0.74803149606299213" header="0.31496062992125984" footer="0.31496062992125984"/>
  <pageSetup paperSize="9" scale="75" fitToHeight="0" orientation="landscape" horizontalDpi="300" verticalDpi="300" r:id="rId1"/>
  <rowBreaks count="1" manualBreakCount="1">
    <brk id="4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="80" zoomScaleNormal="80" zoomScaleSheetLayoutView="80" workbookViewId="0">
      <pane ySplit="5" topLeftCell="A6" activePane="bottomLeft" state="frozen"/>
      <selection pane="bottomLeft" sqref="A1:Q1"/>
    </sheetView>
  </sheetViews>
  <sheetFormatPr defaultRowHeight="15" x14ac:dyDescent="0.25"/>
  <cols>
    <col min="1" max="1" width="4.42578125" style="7" bestFit="1" customWidth="1"/>
    <col min="2" max="2" width="20.42578125" customWidth="1"/>
    <col min="3" max="3" width="24.5703125" bestFit="1" customWidth="1"/>
    <col min="4" max="4" width="9.140625" customWidth="1"/>
    <col min="5" max="5" width="7.5703125" bestFit="1" customWidth="1"/>
    <col min="7" max="7" width="7.5703125" bestFit="1" customWidth="1"/>
    <col min="9" max="9" width="7.5703125" bestFit="1" customWidth="1"/>
    <col min="11" max="11" width="7.5703125" bestFit="1" customWidth="1"/>
    <col min="14" max="14" width="6.85546875" bestFit="1" customWidth="1"/>
    <col min="15" max="15" width="7.7109375" bestFit="1" customWidth="1"/>
    <col min="16" max="16" width="7.7109375" hidden="1" customWidth="1"/>
    <col min="17" max="17" width="5.7109375" style="4" bestFit="1" customWidth="1"/>
  </cols>
  <sheetData>
    <row r="1" spans="1:17" ht="18.75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8.75" x14ac:dyDescent="0.3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50" customFormat="1" x14ac:dyDescent="0.25">
      <c r="B4" s="50" t="s">
        <v>0</v>
      </c>
      <c r="C4" s="50" t="s">
        <v>1</v>
      </c>
      <c r="D4" s="50" t="s">
        <v>2</v>
      </c>
      <c r="F4" s="50" t="s">
        <v>3</v>
      </c>
      <c r="H4" s="50" t="s">
        <v>4</v>
      </c>
      <c r="J4" s="50" t="s">
        <v>5</v>
      </c>
      <c r="L4" s="50" t="s">
        <v>6</v>
      </c>
      <c r="Q4" s="73"/>
    </row>
    <row r="5" spans="1:17" s="50" customFormat="1" x14ac:dyDescent="0.25">
      <c r="D5" s="71"/>
      <c r="E5" s="71" t="s">
        <v>7</v>
      </c>
      <c r="F5" s="71"/>
      <c r="G5" s="71" t="s">
        <v>7</v>
      </c>
      <c r="H5" s="71"/>
      <c r="I5" s="71" t="s">
        <v>7</v>
      </c>
      <c r="J5" s="71"/>
      <c r="K5" s="71" t="s">
        <v>7</v>
      </c>
      <c r="M5" s="71" t="s">
        <v>7</v>
      </c>
      <c r="Q5" s="73"/>
    </row>
    <row r="6" spans="1:17" x14ac:dyDescent="0.25">
      <c r="A6" s="6"/>
      <c r="B6" s="50" t="s">
        <v>8</v>
      </c>
    </row>
    <row r="7" spans="1:17" x14ac:dyDescent="0.25">
      <c r="A7" s="6"/>
      <c r="B7" s="17"/>
    </row>
    <row r="8" spans="1:17" x14ac:dyDescent="0.25">
      <c r="A8" s="35">
        <v>36</v>
      </c>
      <c r="B8" s="15" t="s">
        <v>143</v>
      </c>
      <c r="C8" s="62" t="s">
        <v>144</v>
      </c>
      <c r="D8" s="8">
        <v>10.8</v>
      </c>
      <c r="E8" s="9">
        <f>RANK(D8,D$8:D$62)</f>
        <v>23</v>
      </c>
      <c r="F8" s="8">
        <v>11.85</v>
      </c>
      <c r="G8" s="9">
        <f>RANK(F8,F$8:F$62)</f>
        <v>3</v>
      </c>
      <c r="H8" s="8">
        <v>10.6</v>
      </c>
      <c r="I8" s="9">
        <f>RANK(H8,H$8:H$62)</f>
        <v>9</v>
      </c>
      <c r="J8" s="8">
        <v>12</v>
      </c>
      <c r="K8" s="9">
        <f>RANK(J8,J$8:J$62)</f>
        <v>3</v>
      </c>
      <c r="L8" s="8">
        <f>D8+F8+H8+J8</f>
        <v>45.25</v>
      </c>
      <c r="M8" s="9">
        <f>RANK(L8,L$8:L$62)</f>
        <v>4</v>
      </c>
      <c r="N8" s="9" t="s">
        <v>2</v>
      </c>
      <c r="O8" s="8">
        <f>IF(COUNT(D8:D13)=5,SUM(D8:D12)-MIN(D8:D13),SUM(D8:D13))</f>
        <v>43.849999999999994</v>
      </c>
      <c r="P8" s="1"/>
    </row>
    <row r="9" spans="1:17" x14ac:dyDescent="0.25">
      <c r="A9" s="42" t="s">
        <v>145</v>
      </c>
      <c r="B9" s="15" t="s">
        <v>71</v>
      </c>
      <c r="C9" s="62" t="s">
        <v>144</v>
      </c>
      <c r="D9" s="8">
        <v>10.6</v>
      </c>
      <c r="E9" s="9">
        <f>RANK(D9,D$8:D$62)</f>
        <v>26</v>
      </c>
      <c r="F9" s="8">
        <v>11.8</v>
      </c>
      <c r="G9" s="9">
        <f>RANK(F9,F$8:F$62)</f>
        <v>4</v>
      </c>
      <c r="H9" s="8">
        <f>12.9+0.6</f>
        <v>13.5</v>
      </c>
      <c r="I9" s="9">
        <f>RANK(H9,H$8:H$62)</f>
        <v>1</v>
      </c>
      <c r="J9" s="8">
        <v>11.75</v>
      </c>
      <c r="K9" s="9">
        <f>RANK(J9,J$8:J$62)</f>
        <v>6</v>
      </c>
      <c r="L9" s="8">
        <f>D9+F9+H9+J9</f>
        <v>47.65</v>
      </c>
      <c r="M9" s="9">
        <f>RANK(L9,L$8:L$62)</f>
        <v>1</v>
      </c>
      <c r="N9" s="9" t="s">
        <v>3</v>
      </c>
      <c r="O9" s="8">
        <f>IF(COUNT(F8:F13)=5,SUM(F8:F13)-MIN(F8:F13),SUM(F8:F13))</f>
        <v>45.650000000000006</v>
      </c>
      <c r="P9" s="1"/>
    </row>
    <row r="10" spans="1:17" x14ac:dyDescent="0.25">
      <c r="A10" s="42" t="s">
        <v>45</v>
      </c>
      <c r="B10" s="15" t="s">
        <v>226</v>
      </c>
      <c r="C10" s="62" t="s">
        <v>144</v>
      </c>
      <c r="D10" s="8">
        <v>10.25</v>
      </c>
      <c r="E10" s="9">
        <f>RANK(D10,D$8:D$62)</f>
        <v>28</v>
      </c>
      <c r="F10" s="8">
        <v>10.8</v>
      </c>
      <c r="G10" s="9">
        <f>RANK(F10,F$8:F$62)</f>
        <v>13</v>
      </c>
      <c r="H10" s="8">
        <v>11.4</v>
      </c>
      <c r="I10" s="9">
        <f>RANK(H10,H$8:H$62)</f>
        <v>5</v>
      </c>
      <c r="J10" s="8">
        <v>12</v>
      </c>
      <c r="K10" s="9">
        <f>RANK(J10,J$8:J$62)</f>
        <v>3</v>
      </c>
      <c r="L10" s="8">
        <f>D10+F10+H10+J10</f>
        <v>44.45</v>
      </c>
      <c r="M10" s="9">
        <f>RANK(L10,L$8:L$62)</f>
        <v>6</v>
      </c>
      <c r="N10" s="9" t="s">
        <v>4</v>
      </c>
      <c r="O10" s="8">
        <f>IF(COUNT(H8:H13)=5,SUM(H8:H13)-MIN(H8:H13),SUM(H8:H13))</f>
        <v>44.9</v>
      </c>
      <c r="P10" s="1"/>
    </row>
    <row r="11" spans="1:17" x14ac:dyDescent="0.25">
      <c r="A11" s="24">
        <v>40</v>
      </c>
      <c r="B11" s="15" t="s">
        <v>44</v>
      </c>
      <c r="C11" s="62" t="s">
        <v>144</v>
      </c>
      <c r="D11" s="8">
        <v>12.2</v>
      </c>
      <c r="E11" s="9">
        <f>RANK(D11,D$8:D$62)</f>
        <v>1</v>
      </c>
      <c r="F11" s="8">
        <v>11.2</v>
      </c>
      <c r="G11" s="9">
        <f>RANK(F11,F$8:F$62)</f>
        <v>7</v>
      </c>
      <c r="H11" s="8">
        <v>9.4</v>
      </c>
      <c r="I11" s="9">
        <f>RANK(H11,H$8:H$62)</f>
        <v>20</v>
      </c>
      <c r="J11" s="8">
        <v>11.45</v>
      </c>
      <c r="K11" s="9">
        <f>RANK(J11,J$8:J$62)</f>
        <v>11</v>
      </c>
      <c r="L11" s="8">
        <f>D11+F11+H11+J11</f>
        <v>44.25</v>
      </c>
      <c r="M11" s="9">
        <f>RANK(L11,L$8:L$62)</f>
        <v>8</v>
      </c>
      <c r="N11" s="9" t="s">
        <v>5</v>
      </c>
      <c r="O11" s="8">
        <f>IF(COUNT(J8:J13)=5,SUM(J8:J13)-MIN(J8:J13),SUM(J8:J13))</f>
        <v>47.2</v>
      </c>
      <c r="P11" s="1"/>
    </row>
    <row r="12" spans="1:17" x14ac:dyDescent="0.25">
      <c r="A12" s="24"/>
      <c r="B12" s="15"/>
      <c r="C12" s="62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8"/>
      <c r="P12" s="1"/>
    </row>
    <row r="13" spans="1:17" x14ac:dyDescent="0.25">
      <c r="A13" s="51"/>
      <c r="B13" s="21"/>
      <c r="C13" s="62"/>
      <c r="D13" s="8"/>
      <c r="E13" s="8"/>
      <c r="F13" s="8"/>
      <c r="G13" s="8"/>
      <c r="H13" s="8"/>
      <c r="I13" s="8"/>
      <c r="J13" s="8"/>
      <c r="K13" s="8"/>
      <c r="L13" s="8"/>
      <c r="M13" s="8"/>
      <c r="N13" s="9" t="s">
        <v>6</v>
      </c>
      <c r="O13" s="8">
        <f>SUM(O8:O12)</f>
        <v>181.60000000000002</v>
      </c>
      <c r="P13" s="1">
        <f>O13</f>
        <v>181.60000000000002</v>
      </c>
      <c r="Q13" s="10">
        <f>RANK(P13,P$8:P$63)</f>
        <v>1</v>
      </c>
    </row>
    <row r="14" spans="1:17" x14ac:dyDescent="0.25">
      <c r="Q14"/>
    </row>
    <row r="15" spans="1:17" x14ac:dyDescent="0.25">
      <c r="A15" s="24">
        <v>51</v>
      </c>
      <c r="B15" s="15" t="s">
        <v>40</v>
      </c>
      <c r="C15" s="62" t="s">
        <v>39</v>
      </c>
      <c r="D15" s="8"/>
      <c r="E15" s="9"/>
      <c r="F15" s="8">
        <v>10.65</v>
      </c>
      <c r="G15" s="9">
        <f>RANK(F15,F$8:F$62)</f>
        <v>20</v>
      </c>
      <c r="H15" s="8">
        <v>8.65</v>
      </c>
      <c r="I15" s="9">
        <f>RANK(H15,H$8:H$62)</f>
        <v>28</v>
      </c>
      <c r="J15" s="8"/>
      <c r="K15" s="9"/>
      <c r="L15" s="8">
        <f t="shared" ref="L15:L20" si="0">D15+F15+H15+J15</f>
        <v>19.3</v>
      </c>
      <c r="M15" s="9">
        <f>RANK(L15,L$8:L$62)</f>
        <v>34</v>
      </c>
      <c r="N15" s="9" t="s">
        <v>2</v>
      </c>
      <c r="O15" s="8">
        <f>IF(COUNT(D15:D20)=5,SUM(D15:D20)-MIN(D15:D20),SUM(D15:D20))</f>
        <v>45.099999999999994</v>
      </c>
      <c r="P15" s="1"/>
    </row>
    <row r="16" spans="1:17" x14ac:dyDescent="0.25">
      <c r="A16" s="24">
        <v>52</v>
      </c>
      <c r="B16" s="15" t="s">
        <v>67</v>
      </c>
      <c r="C16" s="62" t="s">
        <v>39</v>
      </c>
      <c r="D16" s="8">
        <v>11.15</v>
      </c>
      <c r="E16" s="9">
        <f>RANK(D16,D$8:D$62)</f>
        <v>12</v>
      </c>
      <c r="F16" s="8">
        <v>10.7</v>
      </c>
      <c r="G16" s="9">
        <f>RANK(F16,F$8:F$62)</f>
        <v>17</v>
      </c>
      <c r="H16" s="8"/>
      <c r="I16" s="9"/>
      <c r="J16" s="8">
        <v>11.65</v>
      </c>
      <c r="K16" s="9">
        <f>RANK(J16,J$8:J$62)</f>
        <v>8</v>
      </c>
      <c r="L16" s="8">
        <f t="shared" si="0"/>
        <v>33.5</v>
      </c>
      <c r="M16" s="9">
        <f>RANK(L16,L$8:L$62)</f>
        <v>21</v>
      </c>
      <c r="N16" s="9" t="s">
        <v>3</v>
      </c>
      <c r="O16" s="8">
        <f>IF(COUNT(F15:F20)=5,SUM(F15:F20)-MIN(F15:F20),SUM(F15:F20))</f>
        <v>44.05</v>
      </c>
      <c r="P16" s="1"/>
    </row>
    <row r="17" spans="1:17" x14ac:dyDescent="0.25">
      <c r="A17" s="24">
        <v>53</v>
      </c>
      <c r="B17" s="15" t="s">
        <v>70</v>
      </c>
      <c r="C17" s="62" t="s">
        <v>39</v>
      </c>
      <c r="D17" s="8">
        <v>11.75</v>
      </c>
      <c r="E17" s="9">
        <f>RANK(D17,D$8:D$62)</f>
        <v>2</v>
      </c>
      <c r="F17" s="8">
        <v>11.9</v>
      </c>
      <c r="G17" s="9">
        <f>RANK(F17,F$8:F$62)</f>
        <v>2</v>
      </c>
      <c r="H17" s="8">
        <v>11.55</v>
      </c>
      <c r="I17" s="9">
        <f>RANK(H17,H$8:H$62)</f>
        <v>4</v>
      </c>
      <c r="J17" s="8">
        <v>12.05</v>
      </c>
      <c r="K17" s="9">
        <f>RANK(J17,J$8:J$62)</f>
        <v>2</v>
      </c>
      <c r="L17" s="8">
        <f t="shared" si="0"/>
        <v>47.25</v>
      </c>
      <c r="M17" s="9">
        <f>RANK(L17,L$8:L$62)</f>
        <v>2</v>
      </c>
      <c r="N17" s="9" t="s">
        <v>4</v>
      </c>
      <c r="O17" s="8">
        <f>IF(COUNT(H15:H20)=5,SUM(H15:H20)-MIN(H15:H20),SUM(H15:H20))</f>
        <v>41.5</v>
      </c>
      <c r="P17" s="1"/>
    </row>
    <row r="18" spans="1:17" x14ac:dyDescent="0.25">
      <c r="A18" s="42" t="s">
        <v>56</v>
      </c>
      <c r="B18" s="15" t="s">
        <v>69</v>
      </c>
      <c r="C18" s="62" t="s">
        <v>39</v>
      </c>
      <c r="D18" s="8">
        <v>10.9</v>
      </c>
      <c r="E18" s="9">
        <f>RANK(D18,D$8:D$62)</f>
        <v>19</v>
      </c>
      <c r="F18" s="8">
        <v>10.8</v>
      </c>
      <c r="G18" s="9">
        <f>RANK(F18,F$8:F$62)</f>
        <v>13</v>
      </c>
      <c r="H18" s="8">
        <v>9.4</v>
      </c>
      <c r="I18" s="9">
        <f>RANK(H18,H$8:H$62)</f>
        <v>20</v>
      </c>
      <c r="J18" s="8"/>
      <c r="K18" s="9"/>
      <c r="L18" s="8">
        <f t="shared" si="0"/>
        <v>31.1</v>
      </c>
      <c r="M18" s="9">
        <f>RANK(L18,L$8:L$62)</f>
        <v>28</v>
      </c>
      <c r="N18" s="9" t="s">
        <v>5</v>
      </c>
      <c r="O18" s="8">
        <f>IF(COUNT(J15:J20)=5,SUM(J15:J20)-MIN(J15:J20),SUM(J15:J20))</f>
        <v>45.45</v>
      </c>
      <c r="P18" s="1"/>
    </row>
    <row r="19" spans="1:17" x14ac:dyDescent="0.25">
      <c r="A19" s="24">
        <v>55</v>
      </c>
      <c r="B19" s="15" t="s">
        <v>150</v>
      </c>
      <c r="C19" s="62" t="s">
        <v>39</v>
      </c>
      <c r="D19" s="8">
        <v>11.3</v>
      </c>
      <c r="E19" s="9">
        <f>RANK(D19,D$8:D$62)</f>
        <v>6</v>
      </c>
      <c r="F19" s="8">
        <v>10.5</v>
      </c>
      <c r="G19" s="9">
        <f>RANK(F19,F$8:F$62)</f>
        <v>23</v>
      </c>
      <c r="H19" s="8">
        <v>9.9</v>
      </c>
      <c r="I19" s="9">
        <f>RANK(H19,H$8:H$62)</f>
        <v>15</v>
      </c>
      <c r="J19" s="8">
        <v>11.15</v>
      </c>
      <c r="K19" s="9">
        <f>RANK(J19,J$8:J$62)</f>
        <v>14</v>
      </c>
      <c r="L19" s="8">
        <f t="shared" si="0"/>
        <v>42.85</v>
      </c>
      <c r="M19" s="9">
        <f>RANK(L19,L$8:L$62)</f>
        <v>13</v>
      </c>
      <c r="N19" s="9"/>
      <c r="O19" s="8"/>
      <c r="P19" s="1"/>
    </row>
    <row r="20" spans="1:17" x14ac:dyDescent="0.25">
      <c r="A20" s="29">
        <v>56</v>
      </c>
      <c r="B20" s="15" t="s">
        <v>151</v>
      </c>
      <c r="C20" s="39" t="s">
        <v>39</v>
      </c>
      <c r="D20" s="8">
        <v>10.85</v>
      </c>
      <c r="E20" s="9">
        <f>RANK(D20,D$8:D$62)</f>
        <v>21</v>
      </c>
      <c r="F20" s="8"/>
      <c r="G20" s="9"/>
      <c r="H20" s="8">
        <v>10.65</v>
      </c>
      <c r="I20" s="9">
        <f>RANK(H20,H$8:H$62)</f>
        <v>8</v>
      </c>
      <c r="J20" s="8">
        <v>10.6</v>
      </c>
      <c r="K20" s="9">
        <f>RANK(J20,J$8:J$62)</f>
        <v>20</v>
      </c>
      <c r="L20" s="8">
        <f t="shared" si="0"/>
        <v>32.1</v>
      </c>
      <c r="M20" s="9">
        <f>RANK(L20,L$8:L$62)</f>
        <v>23</v>
      </c>
      <c r="N20" s="9" t="s">
        <v>6</v>
      </c>
      <c r="O20" s="8">
        <f>SUM(O15:O19)</f>
        <v>176.09999999999997</v>
      </c>
      <c r="P20" s="1">
        <f>O20</f>
        <v>176.09999999999997</v>
      </c>
      <c r="Q20" s="10">
        <f>RANK(P20,P$8:P$63)</f>
        <v>2</v>
      </c>
    </row>
    <row r="21" spans="1:17" x14ac:dyDescent="0.25">
      <c r="A21" s="6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</row>
    <row r="22" spans="1:17" x14ac:dyDescent="0.25">
      <c r="A22" s="35">
        <v>41</v>
      </c>
      <c r="B22" s="15" t="s">
        <v>74</v>
      </c>
      <c r="C22" s="62" t="s">
        <v>103</v>
      </c>
      <c r="D22" s="8"/>
      <c r="E22" s="9"/>
      <c r="F22" s="8">
        <v>10.75</v>
      </c>
      <c r="G22" s="9">
        <f>RANK(F22,F$8:F$62)</f>
        <v>16</v>
      </c>
      <c r="H22" s="8">
        <v>9.1</v>
      </c>
      <c r="I22" s="9">
        <f>RANK(H22,H$8:H$62)</f>
        <v>26</v>
      </c>
      <c r="J22" s="8"/>
      <c r="K22" s="9"/>
      <c r="L22" s="8">
        <f>D22+F22+H22+J22</f>
        <v>19.850000000000001</v>
      </c>
      <c r="M22" s="9">
        <f>RANK(L22,L$8:L$62)</f>
        <v>33</v>
      </c>
      <c r="N22" s="9" t="s">
        <v>2</v>
      </c>
      <c r="O22" s="8">
        <f>IF(COUNT(D22:D27)=5,SUM(D22:D27)-MIN(D22:D27),SUM(D22:D27))</f>
        <v>44.449999999999996</v>
      </c>
      <c r="P22" s="1"/>
    </row>
    <row r="23" spans="1:17" x14ac:dyDescent="0.25">
      <c r="A23" s="42" t="s">
        <v>146</v>
      </c>
      <c r="B23" s="15" t="s">
        <v>147</v>
      </c>
      <c r="C23" s="62" t="s">
        <v>103</v>
      </c>
      <c r="D23" s="8">
        <v>11.2</v>
      </c>
      <c r="E23" s="9">
        <f>RANK(D23,D$8:D$62)</f>
        <v>10</v>
      </c>
      <c r="F23" s="8">
        <v>10.55</v>
      </c>
      <c r="G23" s="9">
        <f>RANK(F23,F$8:F$62)</f>
        <v>22</v>
      </c>
      <c r="H23" s="8"/>
      <c r="I23" s="9"/>
      <c r="J23" s="8">
        <v>10</v>
      </c>
      <c r="K23" s="9">
        <f>RANK(J23,J$8:J$62)</f>
        <v>26</v>
      </c>
      <c r="L23" s="8">
        <f>D23+F23+H23+J23</f>
        <v>31.75</v>
      </c>
      <c r="M23" s="9">
        <f>RANK(L23,L$8:L$62)</f>
        <v>25</v>
      </c>
      <c r="N23" s="9" t="s">
        <v>3</v>
      </c>
      <c r="O23" s="8">
        <f>IF(COUNT(F22:F27)=5,SUM(F22:F27)-MIN(F22:F27),SUM(F22:F27))</f>
        <v>45.5</v>
      </c>
      <c r="P23" s="1"/>
    </row>
    <row r="24" spans="1:17" x14ac:dyDescent="0.25">
      <c r="A24" s="43">
        <v>43</v>
      </c>
      <c r="B24" s="15" t="s">
        <v>72</v>
      </c>
      <c r="C24" s="62" t="s">
        <v>103</v>
      </c>
      <c r="D24" s="8">
        <v>10.85</v>
      </c>
      <c r="E24" s="9">
        <f>RANK(D24,D$8:D$62)</f>
        <v>21</v>
      </c>
      <c r="F24" s="8">
        <v>12.1</v>
      </c>
      <c r="G24" s="9">
        <f>RANK(F24,F$8:F$62)</f>
        <v>1</v>
      </c>
      <c r="H24" s="8">
        <v>10.3</v>
      </c>
      <c r="I24" s="9">
        <f>RANK(H24,H$8:H$62)</f>
        <v>10</v>
      </c>
      <c r="J24" s="8">
        <v>11.95</v>
      </c>
      <c r="K24" s="9">
        <f>RANK(J24,J$8:J$62)</f>
        <v>5</v>
      </c>
      <c r="L24" s="8">
        <f>D24+F24+H24+J24</f>
        <v>45.2</v>
      </c>
      <c r="M24" s="9">
        <f>RANK(L24,L$8:L$62)</f>
        <v>5</v>
      </c>
      <c r="N24" s="9" t="s">
        <v>4</v>
      </c>
      <c r="O24" s="8">
        <f>IF(COUNT(H22:H27)=5,SUM(H22:H27)-MIN(H22:H27),SUM(H22:H27))</f>
        <v>42.65</v>
      </c>
      <c r="P24" s="1"/>
    </row>
    <row r="25" spans="1:17" x14ac:dyDescent="0.25">
      <c r="A25" s="43">
        <v>44</v>
      </c>
      <c r="B25" s="15" t="s">
        <v>77</v>
      </c>
      <c r="C25" s="62" t="s">
        <v>103</v>
      </c>
      <c r="D25" s="8">
        <v>11.3</v>
      </c>
      <c r="E25" s="9">
        <f>RANK(D25,D$8:D$62)</f>
        <v>6</v>
      </c>
      <c r="F25" s="8">
        <v>11.7</v>
      </c>
      <c r="G25" s="9">
        <f>RANK(F25,F$8:F$62)</f>
        <v>5</v>
      </c>
      <c r="H25" s="8">
        <v>12.15</v>
      </c>
      <c r="I25" s="9">
        <f>RANK(H25,H$8:H$62)</f>
        <v>3</v>
      </c>
      <c r="J25" s="8">
        <v>11.05</v>
      </c>
      <c r="K25" s="9">
        <f>RANK(J25,J$8:J$62)</f>
        <v>16</v>
      </c>
      <c r="L25" s="8">
        <f>D25+F25+H25+J25</f>
        <v>46.2</v>
      </c>
      <c r="M25" s="9">
        <f>RANK(L25,L$8:L$62)</f>
        <v>3</v>
      </c>
      <c r="N25" s="9" t="s">
        <v>5</v>
      </c>
      <c r="O25" s="8">
        <f>IF(COUNT(J22:J27)=5,SUM(J22:J27)-MIN(J22:J27),SUM(J22:J27))</f>
        <v>43.2</v>
      </c>
      <c r="P25" s="1"/>
    </row>
    <row r="26" spans="1:17" x14ac:dyDescent="0.25">
      <c r="A26" s="29">
        <v>45</v>
      </c>
      <c r="B26" s="15" t="s">
        <v>78</v>
      </c>
      <c r="C26" s="62" t="s">
        <v>103</v>
      </c>
      <c r="D26" s="8">
        <v>11.1</v>
      </c>
      <c r="E26" s="9">
        <f>RANK(D26,D$8:D$62)</f>
        <v>13</v>
      </c>
      <c r="F26" s="8">
        <v>10.95</v>
      </c>
      <c r="G26" s="9">
        <f>RANK(F26,F$8:F$62)</f>
        <v>10</v>
      </c>
      <c r="H26" s="8">
        <v>11.1</v>
      </c>
      <c r="I26" s="9">
        <f>RANK(H26,H$8:H$62)</f>
        <v>7</v>
      </c>
      <c r="J26" s="8">
        <v>10.199999999999999</v>
      </c>
      <c r="K26" s="9">
        <f>RANK(J26,J$8:J$62)</f>
        <v>24</v>
      </c>
      <c r="L26" s="8">
        <f>D26+F26+H26+J26</f>
        <v>43.349999999999994</v>
      </c>
      <c r="M26" s="9">
        <f>RANK(L26,L$8:L$62)</f>
        <v>9</v>
      </c>
      <c r="N26" s="9"/>
      <c r="O26" s="8"/>
      <c r="P26" s="1"/>
    </row>
    <row r="27" spans="1:17" x14ac:dyDescent="0.25">
      <c r="A27" s="51"/>
      <c r="B27" s="21"/>
      <c r="C27" s="62"/>
      <c r="D27" s="8"/>
      <c r="E27" s="8"/>
      <c r="F27" s="8"/>
      <c r="G27" s="8"/>
      <c r="H27" s="8"/>
      <c r="I27" s="8"/>
      <c r="J27" s="8"/>
      <c r="K27" s="8"/>
      <c r="L27" s="8"/>
      <c r="M27" s="8"/>
      <c r="N27" s="9" t="s">
        <v>6</v>
      </c>
      <c r="O27" s="8">
        <f>SUM(O22:O26)</f>
        <v>175.8</v>
      </c>
      <c r="P27" s="1">
        <f>O27</f>
        <v>175.8</v>
      </c>
      <c r="Q27" s="10">
        <f>RANK(P27,P$8:P$63)</f>
        <v>3</v>
      </c>
    </row>
    <row r="28" spans="1:17" x14ac:dyDescent="0.25">
      <c r="A28" s="6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</row>
    <row r="29" spans="1:17" x14ac:dyDescent="0.25">
      <c r="A29" s="35">
        <v>90</v>
      </c>
      <c r="B29" s="15" t="s">
        <v>156</v>
      </c>
      <c r="C29" s="62" t="s">
        <v>157</v>
      </c>
      <c r="D29" s="8">
        <v>11.1</v>
      </c>
      <c r="E29" s="9">
        <f>RANK(D29,D$8:D$62)</f>
        <v>13</v>
      </c>
      <c r="F29" s="8">
        <v>10.8</v>
      </c>
      <c r="G29" s="9">
        <f>RANK(F29,F$8:F$62)</f>
        <v>13</v>
      </c>
      <c r="H29" s="8">
        <v>10.3</v>
      </c>
      <c r="I29" s="9">
        <f>RANK(H29,H$8:H$62)</f>
        <v>10</v>
      </c>
      <c r="J29" s="8">
        <v>12.1</v>
      </c>
      <c r="K29" s="9">
        <f>RANK(J29,J$8:J$62)</f>
        <v>1</v>
      </c>
      <c r="L29" s="8">
        <f t="shared" ref="L29:L34" si="1">D29+F29+H29+J29</f>
        <v>44.300000000000004</v>
      </c>
      <c r="M29" s="9">
        <f>RANK(L29,L$8:L$62)</f>
        <v>7</v>
      </c>
      <c r="N29" s="9" t="s">
        <v>2</v>
      </c>
      <c r="O29" s="8">
        <f>IF(COUNT(D29:D34)=5,SUM(D29:D34)-MIN(D29:D34),SUM(D29:D34))</f>
        <v>44.850000000000009</v>
      </c>
      <c r="P29" s="1"/>
    </row>
    <row r="30" spans="1:17" x14ac:dyDescent="0.25">
      <c r="A30" s="42" t="s">
        <v>160</v>
      </c>
      <c r="B30" s="15" t="s">
        <v>158</v>
      </c>
      <c r="C30" s="62" t="s">
        <v>157</v>
      </c>
      <c r="D30" s="8">
        <v>11.1</v>
      </c>
      <c r="E30" s="9">
        <f>RANK(D30,D$8:D$62)</f>
        <v>13</v>
      </c>
      <c r="F30" s="8"/>
      <c r="G30" s="9"/>
      <c r="H30" s="8">
        <v>9.15</v>
      </c>
      <c r="I30" s="9">
        <f>RANK(H30,H$8:H$62)</f>
        <v>24</v>
      </c>
      <c r="J30" s="8">
        <v>11.55</v>
      </c>
      <c r="K30" s="9">
        <f>RANK(J30,J$8:J$62)</f>
        <v>10</v>
      </c>
      <c r="L30" s="8">
        <f t="shared" si="1"/>
        <v>31.8</v>
      </c>
      <c r="M30" s="9">
        <f>RANK(L30,L$8:L$62)</f>
        <v>24</v>
      </c>
      <c r="N30" s="9" t="s">
        <v>3</v>
      </c>
      <c r="O30" s="8">
        <f>IF(COUNT(F29:F34)=5,SUM(F29:F34)-MIN(F29:F34),SUM(F29:F34))</f>
        <v>43.300000000000011</v>
      </c>
      <c r="P30" s="1"/>
    </row>
    <row r="31" spans="1:17" x14ac:dyDescent="0.25">
      <c r="A31" s="42" t="s">
        <v>227</v>
      </c>
      <c r="B31" s="15" t="s">
        <v>159</v>
      </c>
      <c r="C31" s="62" t="s">
        <v>157</v>
      </c>
      <c r="D31" s="8">
        <v>10.8</v>
      </c>
      <c r="E31" s="9">
        <f>RANK(D31,D$8:D$62)</f>
        <v>23</v>
      </c>
      <c r="F31" s="8">
        <v>11.4</v>
      </c>
      <c r="G31" s="9">
        <f>RANK(F31,F$8:F$62)</f>
        <v>6</v>
      </c>
      <c r="H31" s="8">
        <v>10</v>
      </c>
      <c r="I31" s="9">
        <f>RANK(H31,H$8:H$62)</f>
        <v>13</v>
      </c>
      <c r="J31" s="8">
        <v>11.1</v>
      </c>
      <c r="K31" s="9">
        <f>RANK(J31,J$8:J$62)</f>
        <v>15</v>
      </c>
      <c r="L31" s="8">
        <f t="shared" si="1"/>
        <v>43.300000000000004</v>
      </c>
      <c r="M31" s="9">
        <f>RANK(L31,L$8:L$62)</f>
        <v>10</v>
      </c>
      <c r="N31" s="9" t="s">
        <v>4</v>
      </c>
      <c r="O31" s="8">
        <f>IF(COUNT(H29:H34)=5,SUM(H29:H34)-MIN(H29:H34),SUM(H29:H34))</f>
        <v>39.5</v>
      </c>
      <c r="P31" s="1"/>
    </row>
    <row r="32" spans="1:17" x14ac:dyDescent="0.25">
      <c r="A32" s="42" t="s">
        <v>228</v>
      </c>
      <c r="B32" s="15" t="s">
        <v>161</v>
      </c>
      <c r="C32" s="62" t="s">
        <v>157</v>
      </c>
      <c r="D32" s="8">
        <v>11.35</v>
      </c>
      <c r="E32" s="9">
        <f>RANK(D32,D$8:D$62)</f>
        <v>3</v>
      </c>
      <c r="F32" s="8">
        <v>10.7</v>
      </c>
      <c r="G32" s="9">
        <f>RANK(F32,F$8:F$62)</f>
        <v>17</v>
      </c>
      <c r="H32" s="8">
        <v>9.5500000000000007</v>
      </c>
      <c r="I32" s="9">
        <f>RANK(H32,H$8:H$62)</f>
        <v>19</v>
      </c>
      <c r="J32" s="8">
        <v>10.9</v>
      </c>
      <c r="K32" s="9">
        <f>RANK(J32,J$8:J$62)</f>
        <v>17</v>
      </c>
      <c r="L32" s="8">
        <f t="shared" si="1"/>
        <v>42.5</v>
      </c>
      <c r="M32" s="9">
        <f>RANK(L32,L$8:L$62)</f>
        <v>14</v>
      </c>
      <c r="N32" s="9" t="s">
        <v>5</v>
      </c>
      <c r="O32" s="8">
        <f>IF(COUNT(J29:J34)=5,SUM(J29:J34)-MIN(J29:J34),SUM(J29:J34))</f>
        <v>46.35</v>
      </c>
      <c r="P32" s="1"/>
    </row>
    <row r="33" spans="1:17" x14ac:dyDescent="0.25">
      <c r="A33" s="24">
        <v>94</v>
      </c>
      <c r="B33" s="15" t="s">
        <v>162</v>
      </c>
      <c r="C33" s="62" t="s">
        <v>157</v>
      </c>
      <c r="D33" s="8"/>
      <c r="E33" s="9"/>
      <c r="F33" s="8">
        <v>9.6999999999999993</v>
      </c>
      <c r="G33" s="9">
        <f>RANK(F33,F$8:F$62)</f>
        <v>31</v>
      </c>
      <c r="H33" s="8"/>
      <c r="I33" s="9"/>
      <c r="J33" s="8"/>
      <c r="K33" s="9"/>
      <c r="L33" s="8">
        <f t="shared" si="1"/>
        <v>9.6999999999999993</v>
      </c>
      <c r="M33" s="9">
        <f>RANK(L33,L$8:L$62)</f>
        <v>37</v>
      </c>
      <c r="N33" s="9"/>
      <c r="O33" s="8"/>
      <c r="P33" s="1"/>
    </row>
    <row r="34" spans="1:17" x14ac:dyDescent="0.25">
      <c r="A34" s="29">
        <v>95</v>
      </c>
      <c r="B34" s="15" t="s">
        <v>163</v>
      </c>
      <c r="C34" s="62" t="s">
        <v>157</v>
      </c>
      <c r="D34" s="8">
        <v>11.3</v>
      </c>
      <c r="E34" s="9">
        <f>RANK(D34,D$8:D$62)</f>
        <v>6</v>
      </c>
      <c r="F34" s="8">
        <v>10.4</v>
      </c>
      <c r="G34" s="9">
        <f>RANK(F34,F$8:F$62)</f>
        <v>27</v>
      </c>
      <c r="H34" s="8">
        <v>9.65</v>
      </c>
      <c r="I34" s="9">
        <f>RANK(H34,H$8:H$62)</f>
        <v>18</v>
      </c>
      <c r="J34" s="8">
        <v>11.6</v>
      </c>
      <c r="K34" s="9">
        <f>RANK(J34,J$8:J$62)</f>
        <v>9</v>
      </c>
      <c r="L34" s="8">
        <f t="shared" si="1"/>
        <v>42.95</v>
      </c>
      <c r="M34" s="9">
        <f>RANK(L34,L$8:L$62)</f>
        <v>12</v>
      </c>
      <c r="N34" s="9" t="s">
        <v>6</v>
      </c>
      <c r="O34" s="8">
        <f>SUM(O29:O33)</f>
        <v>174.00000000000003</v>
      </c>
      <c r="P34" s="1">
        <f>O34</f>
        <v>174.00000000000003</v>
      </c>
      <c r="Q34" s="10">
        <f>RANK(P34,P$8:P$63)</f>
        <v>4</v>
      </c>
    </row>
    <row r="35" spans="1:17" ht="12.75" customHeight="1" x14ac:dyDescent="0.25">
      <c r="A35" s="6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</row>
    <row r="36" spans="1:17" x14ac:dyDescent="0.25">
      <c r="A36" s="42" t="s">
        <v>49</v>
      </c>
      <c r="B36" s="15" t="s">
        <v>14</v>
      </c>
      <c r="C36" s="62" t="s">
        <v>109</v>
      </c>
      <c r="D36" s="8"/>
      <c r="E36" s="9"/>
      <c r="F36" s="8">
        <v>11.15</v>
      </c>
      <c r="G36" s="9">
        <f>RANK(F36,F$8:F$62)</f>
        <v>9</v>
      </c>
      <c r="H36" s="8">
        <v>8.9</v>
      </c>
      <c r="I36" s="9">
        <f>RANK(H36,H$8:H$62)</f>
        <v>27</v>
      </c>
      <c r="J36" s="8">
        <v>9.6</v>
      </c>
      <c r="K36" s="9">
        <f>RANK(J36,J$8:J$62)</f>
        <v>29</v>
      </c>
      <c r="L36" s="8">
        <f>D36+F36+H36+J36</f>
        <v>29.65</v>
      </c>
      <c r="M36" s="9">
        <f>RANK(L36,L$8:L$62)</f>
        <v>30</v>
      </c>
      <c r="N36" s="9" t="s">
        <v>2</v>
      </c>
      <c r="O36" s="8">
        <f>IF(COUNT(D36:D41)=5,SUM(D36:D41)-MIN(D36:D41),SUM(D36:D41))</f>
        <v>44.35</v>
      </c>
      <c r="P36" s="1"/>
    </row>
    <row r="37" spans="1:17" x14ac:dyDescent="0.25">
      <c r="A37" s="42" t="s">
        <v>51</v>
      </c>
      <c r="B37" s="15" t="s">
        <v>75</v>
      </c>
      <c r="C37" s="62" t="s">
        <v>109</v>
      </c>
      <c r="D37" s="8">
        <v>11.1</v>
      </c>
      <c r="E37" s="9">
        <f>RANK(D37,D$8:D$62)</f>
        <v>13</v>
      </c>
      <c r="F37" s="8">
        <v>11.2</v>
      </c>
      <c r="G37" s="9">
        <f>RANK(F37,F$8:F$62)</f>
        <v>7</v>
      </c>
      <c r="H37" s="8">
        <v>9.3000000000000007</v>
      </c>
      <c r="I37" s="9">
        <f>RANK(H37,H$8:H$62)</f>
        <v>22</v>
      </c>
      <c r="J37" s="8">
        <v>10.7</v>
      </c>
      <c r="K37" s="9">
        <f>RANK(J37,J$8:J$62)</f>
        <v>18</v>
      </c>
      <c r="L37" s="8">
        <f>D37+F37+H37+J37</f>
        <v>42.3</v>
      </c>
      <c r="M37" s="9">
        <f>RANK(L37,L$8:L$62)</f>
        <v>15</v>
      </c>
      <c r="N37" s="9" t="s">
        <v>3</v>
      </c>
      <c r="O37" s="8">
        <f>IF(COUNT(F36:F41)=5,SUM(F36:F41)-MIN(F36:F41),SUM(F36:F41))</f>
        <v>43.45</v>
      </c>
      <c r="P37" s="1"/>
    </row>
    <row r="38" spans="1:17" x14ac:dyDescent="0.25">
      <c r="A38" s="42" t="s">
        <v>148</v>
      </c>
      <c r="B38" s="15" t="s">
        <v>37</v>
      </c>
      <c r="C38" s="62" t="s">
        <v>109</v>
      </c>
      <c r="D38" s="8">
        <v>11.3</v>
      </c>
      <c r="E38" s="9">
        <f>RANK(D38,D$8:D$62)</f>
        <v>6</v>
      </c>
      <c r="F38" s="8">
        <v>10.35</v>
      </c>
      <c r="G38" s="9">
        <f>RANK(F38,F$8:F$62)</f>
        <v>28</v>
      </c>
      <c r="H38" s="8">
        <v>7.6</v>
      </c>
      <c r="I38" s="9">
        <f>RANK(H38,H$8:H$62)</f>
        <v>30</v>
      </c>
      <c r="J38" s="8">
        <v>9.6999999999999993</v>
      </c>
      <c r="K38" s="9">
        <f>RANK(J38,J$8:J$62)</f>
        <v>28</v>
      </c>
      <c r="L38" s="8">
        <f>D38+F38+H38+J38</f>
        <v>38.950000000000003</v>
      </c>
      <c r="M38" s="9">
        <f>RANK(L38,L$8:L$62)</f>
        <v>19</v>
      </c>
      <c r="N38" s="9" t="s">
        <v>4</v>
      </c>
      <c r="O38" s="8">
        <f>IF(COUNT(H36:H41)=5,SUM(H36:H41)-MIN(H36:H41),SUM(H36:H41))</f>
        <v>40.400000000000006</v>
      </c>
      <c r="P38" s="1"/>
    </row>
    <row r="39" spans="1:17" x14ac:dyDescent="0.25">
      <c r="A39" s="42" t="s">
        <v>52</v>
      </c>
      <c r="B39" s="15" t="s">
        <v>149</v>
      </c>
      <c r="C39" s="62" t="s">
        <v>109</v>
      </c>
      <c r="D39" s="8">
        <v>11.05</v>
      </c>
      <c r="E39" s="9">
        <f>RANK(D39,D$8:D$62)</f>
        <v>18</v>
      </c>
      <c r="F39" s="8">
        <v>10.5</v>
      </c>
      <c r="G39" s="9">
        <f>RANK(F39,F$8:F$62)</f>
        <v>23</v>
      </c>
      <c r="H39" s="8">
        <v>12.3</v>
      </c>
      <c r="I39" s="9">
        <f>RANK(H39,H$8:H$62)</f>
        <v>2</v>
      </c>
      <c r="J39" s="8"/>
      <c r="K39" s="9"/>
      <c r="L39" s="8">
        <f>D39+F39+H39+J39</f>
        <v>33.85</v>
      </c>
      <c r="M39" s="9">
        <f>RANK(L39,L$8:L$62)</f>
        <v>20</v>
      </c>
      <c r="N39" s="9" t="s">
        <v>5</v>
      </c>
      <c r="O39" s="8">
        <f>IF(COUNT(J36:J41)=5,SUM(J36:J41)-MIN(J36:J41),SUM(J36:J41))</f>
        <v>40.449999999999996</v>
      </c>
      <c r="P39" s="1"/>
    </row>
    <row r="40" spans="1:17" x14ac:dyDescent="0.25">
      <c r="A40" s="29">
        <v>50</v>
      </c>
      <c r="B40" s="15" t="s">
        <v>76</v>
      </c>
      <c r="C40" s="39" t="s">
        <v>109</v>
      </c>
      <c r="D40" s="8">
        <v>10.9</v>
      </c>
      <c r="E40" s="9">
        <f>RANK(D40,D$8:D$62)</f>
        <v>19</v>
      </c>
      <c r="F40" s="8">
        <v>10.6</v>
      </c>
      <c r="G40" s="9">
        <f>RANK(F40,F$8:F$62)</f>
        <v>21</v>
      </c>
      <c r="H40" s="8">
        <v>9.9</v>
      </c>
      <c r="I40" s="9">
        <f>RANK(H40,H$8:H$62)</f>
        <v>15</v>
      </c>
      <c r="J40" s="8">
        <v>10.45</v>
      </c>
      <c r="K40" s="9">
        <f>RANK(J40,J$8:J$62)</f>
        <v>21</v>
      </c>
      <c r="L40" s="8">
        <f>D40+F40+H40+J40</f>
        <v>41.849999999999994</v>
      </c>
      <c r="M40" s="9">
        <f>RANK(L40,L$8:L$62)</f>
        <v>17</v>
      </c>
      <c r="N40" s="9"/>
      <c r="O40" s="8"/>
      <c r="P40" s="1"/>
    </row>
    <row r="41" spans="1:17" x14ac:dyDescent="0.25">
      <c r="A41" s="53"/>
      <c r="B41" s="15"/>
      <c r="C41" s="62"/>
      <c r="D41" s="8"/>
      <c r="E41" s="8"/>
      <c r="F41" s="8"/>
      <c r="G41" s="8"/>
      <c r="H41" s="8"/>
      <c r="I41" s="8"/>
      <c r="J41" s="8"/>
      <c r="K41" s="8"/>
      <c r="L41" s="8"/>
      <c r="M41" s="8"/>
      <c r="N41" s="9" t="s">
        <v>6</v>
      </c>
      <c r="O41" s="8">
        <f>SUM(O36:O40)</f>
        <v>168.65</v>
      </c>
      <c r="P41" s="1">
        <f>O41</f>
        <v>168.65</v>
      </c>
      <c r="Q41" s="10">
        <f>RANK(P41,P$8:P$63)</f>
        <v>5</v>
      </c>
    </row>
    <row r="42" spans="1:17" x14ac:dyDescent="0.25">
      <c r="A42" s="6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</row>
    <row r="43" spans="1:17" x14ac:dyDescent="0.25">
      <c r="A43" s="39">
        <v>85</v>
      </c>
      <c r="B43" s="15" t="s">
        <v>152</v>
      </c>
      <c r="C43" s="62" t="s">
        <v>123</v>
      </c>
      <c r="D43" s="8">
        <v>11.1</v>
      </c>
      <c r="E43" s="9">
        <f>RANK(D43,D$8:D$62)</f>
        <v>13</v>
      </c>
      <c r="F43" s="8">
        <v>10.5</v>
      </c>
      <c r="G43" s="9">
        <f>RANK(F43,F$8:F$62)</f>
        <v>23</v>
      </c>
      <c r="H43" s="8">
        <v>9.9</v>
      </c>
      <c r="I43" s="9">
        <f>RANK(H43,H$8:H$62)</f>
        <v>15</v>
      </c>
      <c r="J43" s="8">
        <v>10.4</v>
      </c>
      <c r="K43" s="9">
        <f>RANK(J43,J$8:J$62)</f>
        <v>22</v>
      </c>
      <c r="L43" s="8">
        <f>D43+F43+H43+J43</f>
        <v>41.9</v>
      </c>
      <c r="M43" s="9">
        <f>RANK(L43,L$8:L$62)</f>
        <v>16</v>
      </c>
      <c r="N43" s="9" t="s">
        <v>2</v>
      </c>
      <c r="O43" s="8">
        <f>IF(COUNT(D43:D48)=5,SUM(D43:D48)-MIN(D43:D48),SUM(D43:D48))</f>
        <v>44.5</v>
      </c>
      <c r="P43" s="1"/>
    </row>
    <row r="44" spans="1:17" x14ac:dyDescent="0.25">
      <c r="A44" s="39">
        <v>86</v>
      </c>
      <c r="B44" s="15" t="s">
        <v>153</v>
      </c>
      <c r="C44" s="62" t="s">
        <v>123</v>
      </c>
      <c r="D44" s="8">
        <v>11.35</v>
      </c>
      <c r="E44" s="9">
        <f>RANK(D44,D$8:D$62)</f>
        <v>3</v>
      </c>
      <c r="F44" s="8">
        <v>10.9</v>
      </c>
      <c r="G44" s="9">
        <f>RANK(F44,F$8:F$62)</f>
        <v>11</v>
      </c>
      <c r="H44" s="8">
        <v>10.25</v>
      </c>
      <c r="I44" s="9">
        <f>RANK(H44,H$8:H$62)</f>
        <v>12</v>
      </c>
      <c r="J44" s="8">
        <v>10.65</v>
      </c>
      <c r="K44" s="9">
        <f>RANK(J44,J$8:J$62)</f>
        <v>19</v>
      </c>
      <c r="L44" s="8">
        <f>D44+F44+H44+J44</f>
        <v>43.15</v>
      </c>
      <c r="M44" s="9">
        <f>RANK(L44,L$8:L$62)</f>
        <v>11</v>
      </c>
      <c r="N44" s="9" t="s">
        <v>3</v>
      </c>
      <c r="O44" s="8">
        <f>IF(COUNT(F43:F48)=5,SUM(F43:F48)-MIN(F43:F48),SUM(F43:F48))</f>
        <v>43</v>
      </c>
      <c r="P44" s="1"/>
    </row>
    <row r="45" spans="1:17" x14ac:dyDescent="0.25">
      <c r="A45" s="39">
        <v>87</v>
      </c>
      <c r="B45" s="15" t="s">
        <v>154</v>
      </c>
      <c r="C45" s="62" t="s">
        <v>123</v>
      </c>
      <c r="D45" s="8">
        <v>10.7</v>
      </c>
      <c r="E45" s="9">
        <f>RANK(D45,D$8:D$62)</f>
        <v>25</v>
      </c>
      <c r="F45" s="8">
        <v>10.9</v>
      </c>
      <c r="G45" s="9">
        <f>RANK(F45,F$8:F$62)</f>
        <v>11</v>
      </c>
      <c r="H45" s="8">
        <v>8.15</v>
      </c>
      <c r="I45" s="9">
        <f>RANK(H45,H$8:H$62)</f>
        <v>29</v>
      </c>
      <c r="J45" s="8">
        <v>11.7</v>
      </c>
      <c r="K45" s="9">
        <f>RANK(J45,J$8:J$62)</f>
        <v>7</v>
      </c>
      <c r="L45" s="8">
        <f>D45+F45+H45+J45</f>
        <v>41.45</v>
      </c>
      <c r="M45" s="9">
        <f>RANK(L45,L$8:L$62)</f>
        <v>18</v>
      </c>
      <c r="N45" s="9" t="s">
        <v>4</v>
      </c>
      <c r="O45" s="8">
        <f>IF(COUNT(H43:H48)=5,SUM(H43:H48)-MIN(H43:H48),SUM(H43:H48))</f>
        <v>34.9</v>
      </c>
      <c r="P45" s="1"/>
    </row>
    <row r="46" spans="1:17" x14ac:dyDescent="0.25">
      <c r="A46" s="39">
        <v>88</v>
      </c>
      <c r="B46" s="15" t="s">
        <v>155</v>
      </c>
      <c r="C46" s="62" t="s">
        <v>123</v>
      </c>
      <c r="D46" s="8">
        <v>11.35</v>
      </c>
      <c r="E46" s="9">
        <f>RANK(D46,D$8:D$62)</f>
        <v>3</v>
      </c>
      <c r="F46" s="8">
        <v>10.7</v>
      </c>
      <c r="G46" s="9">
        <f>RANK(F46,F$8:F$62)</f>
        <v>17</v>
      </c>
      <c r="H46" s="8"/>
      <c r="I46" s="9"/>
      <c r="J46" s="8">
        <v>10.35</v>
      </c>
      <c r="K46" s="9">
        <f>RANK(J46,J$8:J$62)</f>
        <v>23</v>
      </c>
      <c r="L46" s="8">
        <f>D46+F46+H46+J46</f>
        <v>32.4</v>
      </c>
      <c r="M46" s="9">
        <f>RANK(L46,L$8:L$62)</f>
        <v>22</v>
      </c>
      <c r="N46" s="9" t="s">
        <v>5</v>
      </c>
      <c r="O46" s="8">
        <f>IF(COUNT(J43:J48)=5,SUM(J43:J48)-MIN(J43:J48),SUM(J43:J48))</f>
        <v>43.1</v>
      </c>
      <c r="P46" s="1"/>
    </row>
    <row r="47" spans="1:17" x14ac:dyDescent="0.25">
      <c r="A47" s="39">
        <v>89</v>
      </c>
      <c r="B47" s="15" t="s">
        <v>242</v>
      </c>
      <c r="C47" s="62" t="s">
        <v>123</v>
      </c>
      <c r="D47" s="8">
        <v>10.050000000000001</v>
      </c>
      <c r="E47" s="9">
        <f>RANK(D47,D$8:D$62)</f>
        <v>30</v>
      </c>
      <c r="F47" s="8"/>
      <c r="G47" s="9"/>
      <c r="H47" s="8">
        <v>6.6</v>
      </c>
      <c r="I47" s="9">
        <f>RANK(H47,H$8:H$62)</f>
        <v>31</v>
      </c>
      <c r="J47" s="8"/>
      <c r="K47" s="9"/>
      <c r="L47" s="8">
        <f>D47+F47+H47+J47</f>
        <v>16.649999999999999</v>
      </c>
      <c r="M47" s="9">
        <f>RANK(L47,L$8:L$62)</f>
        <v>36</v>
      </c>
      <c r="N47" s="9"/>
      <c r="O47" s="8"/>
      <c r="P47" s="1"/>
    </row>
    <row r="48" spans="1:17" x14ac:dyDescent="0.25">
      <c r="A48" s="53"/>
      <c r="B48" s="15"/>
      <c r="C48" s="62"/>
      <c r="D48" s="8"/>
      <c r="E48" s="8"/>
      <c r="F48" s="8"/>
      <c r="G48" s="8"/>
      <c r="H48" s="8"/>
      <c r="I48" s="8"/>
      <c r="J48" s="8"/>
      <c r="K48" s="8"/>
      <c r="L48" s="8"/>
      <c r="M48" s="8"/>
      <c r="N48" s="9" t="s">
        <v>6</v>
      </c>
      <c r="O48" s="8">
        <f>SUM(O43:O47)</f>
        <v>165.5</v>
      </c>
      <c r="P48" s="1">
        <f>O48</f>
        <v>165.5</v>
      </c>
      <c r="Q48" s="10">
        <f>RANK(P48,P$8:P$63)</f>
        <v>6</v>
      </c>
    </row>
    <row r="49" spans="1:17" x14ac:dyDescent="0.25">
      <c r="A49" s="6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</row>
    <row r="50" spans="1:17" x14ac:dyDescent="0.25">
      <c r="A50" s="35">
        <v>30</v>
      </c>
      <c r="B50" s="15" t="s">
        <v>136</v>
      </c>
      <c r="C50" s="62" t="s">
        <v>137</v>
      </c>
      <c r="D50" s="8">
        <v>11.2</v>
      </c>
      <c r="E50" s="9">
        <f>RANK(D50,D$8:D$62)</f>
        <v>10</v>
      </c>
      <c r="F50" s="8">
        <v>10.45</v>
      </c>
      <c r="G50" s="9">
        <f>RANK(F50,F$8:F$62)</f>
        <v>26</v>
      </c>
      <c r="H50" s="8"/>
      <c r="I50" s="9"/>
      <c r="J50" s="8">
        <v>9.9499999999999993</v>
      </c>
      <c r="K50" s="9">
        <f>RANK(J50,J$8:J$62)</f>
        <v>27</v>
      </c>
      <c r="L50" s="8">
        <f t="shared" ref="L50:L55" si="2">D50+F50+H50+J50</f>
        <v>31.599999999999998</v>
      </c>
      <c r="M50" s="9">
        <f>RANK(L50,L$8:L$62)</f>
        <v>27</v>
      </c>
      <c r="N50" s="9" t="s">
        <v>2</v>
      </c>
      <c r="O50" s="8">
        <f>IF(COUNT(D50:D55)=5,SUM(D50:D55)-MIN(D50:D55),SUM(D50:D55))</f>
        <v>41.400000000000006</v>
      </c>
      <c r="P50" s="1"/>
    </row>
    <row r="51" spans="1:17" x14ac:dyDescent="0.25">
      <c r="A51" s="42" t="s">
        <v>223</v>
      </c>
      <c r="B51" s="15" t="s">
        <v>139</v>
      </c>
      <c r="C51" s="62" t="s">
        <v>137</v>
      </c>
      <c r="D51" s="8">
        <v>10.3</v>
      </c>
      <c r="E51" s="9">
        <f>RANK(D51,D$8:D$62)</f>
        <v>27</v>
      </c>
      <c r="F51" s="8">
        <v>10</v>
      </c>
      <c r="G51" s="9">
        <f>RANK(F51,F$8:F$62)</f>
        <v>30</v>
      </c>
      <c r="H51" s="8"/>
      <c r="I51" s="9"/>
      <c r="J51" s="8">
        <v>10.199999999999999</v>
      </c>
      <c r="K51" s="9">
        <f>RANK(J51,J$8:J$62)</f>
        <v>24</v>
      </c>
      <c r="L51" s="8">
        <f t="shared" si="2"/>
        <v>30.5</v>
      </c>
      <c r="M51" s="9">
        <f>RANK(L51,L$8:L$62)</f>
        <v>29</v>
      </c>
      <c r="N51" s="9" t="s">
        <v>3</v>
      </c>
      <c r="O51" s="8">
        <f>IF(COUNT(F50:F55)=5,SUM(F50:F55)-MIN(F50:F55),SUM(F50:F55))</f>
        <v>40.450000000000003</v>
      </c>
      <c r="P51" s="1"/>
    </row>
    <row r="52" spans="1:17" x14ac:dyDescent="0.25">
      <c r="A52" s="42" t="s">
        <v>138</v>
      </c>
      <c r="B52" s="15" t="s">
        <v>140</v>
      </c>
      <c r="C52" s="62" t="s">
        <v>137</v>
      </c>
      <c r="D52" s="8">
        <v>10.1</v>
      </c>
      <c r="E52" s="9">
        <f>RANK(D52,D$8:D$62)</f>
        <v>29</v>
      </c>
      <c r="F52" s="8"/>
      <c r="G52" s="9"/>
      <c r="H52" s="8">
        <v>9.15</v>
      </c>
      <c r="I52" s="9">
        <f>RANK(H52,H$8:H$62)</f>
        <v>24</v>
      </c>
      <c r="J52" s="8"/>
      <c r="K52" s="9"/>
      <c r="L52" s="8">
        <f t="shared" si="2"/>
        <v>19.25</v>
      </c>
      <c r="M52" s="9">
        <f>RANK(L52,L$8:L$62)</f>
        <v>35</v>
      </c>
      <c r="N52" s="9" t="s">
        <v>4</v>
      </c>
      <c r="O52" s="8">
        <f>IF(COUNT(H50:H55)=5,SUM(H50:H55)-MIN(H50:H55),SUM(H50:H55))</f>
        <v>39.6</v>
      </c>
      <c r="P52" s="1"/>
    </row>
    <row r="53" spans="1:17" x14ac:dyDescent="0.25">
      <c r="A53" s="29">
        <v>33</v>
      </c>
      <c r="B53" s="15" t="s">
        <v>141</v>
      </c>
      <c r="C53" s="62" t="s">
        <v>137</v>
      </c>
      <c r="D53" s="8"/>
      <c r="E53" s="9"/>
      <c r="F53" s="8">
        <v>10.3</v>
      </c>
      <c r="G53" s="9">
        <f>RANK(F53,F$8:F$62)</f>
        <v>29</v>
      </c>
      <c r="H53" s="8">
        <v>9.9499999999999993</v>
      </c>
      <c r="I53" s="9">
        <f>RANK(H53,H$8:H$62)</f>
        <v>14</v>
      </c>
      <c r="J53" s="8">
        <v>11.4</v>
      </c>
      <c r="K53" s="9">
        <f>RANK(J53,J$8:J$62)</f>
        <v>12</v>
      </c>
      <c r="L53" s="8">
        <f t="shared" si="2"/>
        <v>31.65</v>
      </c>
      <c r="M53" s="9">
        <f>RANK(L53,L$8:L$62)</f>
        <v>26</v>
      </c>
      <c r="N53" s="9" t="s">
        <v>5</v>
      </c>
      <c r="O53" s="8">
        <f>IF(COUNT(J50:J55)=5,SUM(J50:J55)-MIN(J50:J55),SUM(J50:J55))</f>
        <v>42.849999999999994</v>
      </c>
      <c r="P53" s="1"/>
    </row>
    <row r="54" spans="1:17" x14ac:dyDescent="0.25">
      <c r="A54" s="42" t="s">
        <v>224</v>
      </c>
      <c r="B54" s="15" t="s">
        <v>142</v>
      </c>
      <c r="C54" s="62" t="s">
        <v>137</v>
      </c>
      <c r="D54" s="8">
        <v>9.8000000000000007</v>
      </c>
      <c r="E54" s="9">
        <f>RANK(D54,D$8:D$62)</f>
        <v>31</v>
      </c>
      <c r="F54" s="8">
        <v>9.6999999999999993</v>
      </c>
      <c r="G54" s="9">
        <f>RANK(F54,F$8:F$62)</f>
        <v>31</v>
      </c>
      <c r="H54" s="8">
        <v>9.1999999999999993</v>
      </c>
      <c r="I54" s="9">
        <f>RANK(H54,H$8:H$62)</f>
        <v>23</v>
      </c>
      <c r="J54" s="8"/>
      <c r="K54" s="9"/>
      <c r="L54" s="8">
        <f t="shared" si="2"/>
        <v>28.7</v>
      </c>
      <c r="M54" s="9">
        <f>RANK(L54,L$8:L$62)</f>
        <v>31</v>
      </c>
      <c r="N54" s="9"/>
      <c r="O54" s="8"/>
      <c r="P54" s="1"/>
    </row>
    <row r="55" spans="1:17" x14ac:dyDescent="0.25">
      <c r="A55" s="54">
        <v>35</v>
      </c>
      <c r="B55" s="15" t="s">
        <v>225</v>
      </c>
      <c r="C55" s="39" t="s">
        <v>137</v>
      </c>
      <c r="D55" s="8"/>
      <c r="E55" s="9"/>
      <c r="F55" s="8"/>
      <c r="G55" s="9"/>
      <c r="H55" s="8">
        <v>11.3</v>
      </c>
      <c r="I55" s="9">
        <f>RANK(H55,H$8:H$62)</f>
        <v>6</v>
      </c>
      <c r="J55" s="8">
        <v>11.3</v>
      </c>
      <c r="K55" s="9">
        <f>RANK(J55,J$8:J$62)</f>
        <v>13</v>
      </c>
      <c r="L55" s="8">
        <f t="shared" si="2"/>
        <v>22.6</v>
      </c>
      <c r="M55" s="9">
        <f>RANK(L55,L$8:L$62)</f>
        <v>32</v>
      </c>
      <c r="N55" s="9" t="s">
        <v>6</v>
      </c>
      <c r="O55" s="8">
        <f>SUM(O50:O54)</f>
        <v>164.3</v>
      </c>
      <c r="P55" s="1">
        <f>O55</f>
        <v>164.3</v>
      </c>
      <c r="Q55" s="10">
        <f>RANK(P55,P$8:P$63)</f>
        <v>7</v>
      </c>
    </row>
    <row r="56" spans="1:17" x14ac:dyDescent="0.25">
      <c r="A56" s="38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4" t="s">
        <v>241</v>
      </c>
    </row>
    <row r="57" spans="1:17" hidden="1" x14ac:dyDescent="0.25">
      <c r="A57" s="38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</row>
    <row r="58" spans="1:17" hidden="1" x14ac:dyDescent="0.25">
      <c r="A58" s="42"/>
      <c r="B58" s="15"/>
      <c r="C58" s="40"/>
      <c r="D58" s="8"/>
      <c r="E58" s="9" t="e">
        <f>RANK(D58,D$8:D$62)</f>
        <v>#N/A</v>
      </c>
      <c r="F58" s="8"/>
      <c r="G58" s="9" t="e">
        <f>RANK(F58,F$8:F$62)</f>
        <v>#N/A</v>
      </c>
      <c r="H58" s="8"/>
      <c r="I58" s="9" t="e">
        <f>RANK(H58,H$8:H$62)</f>
        <v>#N/A</v>
      </c>
      <c r="J58" s="8"/>
      <c r="K58" s="9" t="e">
        <f>RANK(J58,J$8:J$62)</f>
        <v>#N/A</v>
      </c>
      <c r="L58" s="8">
        <f t="shared" ref="L58:L63" si="3">D58+F58+H58+J58</f>
        <v>0</v>
      </c>
      <c r="M58" s="9">
        <f>RANK(L58,L$8:L$62)</f>
        <v>38</v>
      </c>
      <c r="N58" s="9" t="s">
        <v>2</v>
      </c>
      <c r="O58" s="8">
        <f>IF(COUNT(D58:D63)=5,SUM(D58:D62)-MIN(D58:D63),SUM(D58:D63))</f>
        <v>0</v>
      </c>
      <c r="P58" s="1"/>
    </row>
    <row r="59" spans="1:17" hidden="1" x14ac:dyDescent="0.25">
      <c r="A59" s="42"/>
      <c r="B59" s="15"/>
      <c r="C59" s="40"/>
      <c r="D59" s="8"/>
      <c r="E59" s="9" t="e">
        <f>RANK(D59,D$8:D$62)</f>
        <v>#N/A</v>
      </c>
      <c r="F59" s="8"/>
      <c r="G59" s="9" t="e">
        <f>RANK(F59,F$8:F$62)</f>
        <v>#N/A</v>
      </c>
      <c r="H59" s="8"/>
      <c r="I59" s="9" t="e">
        <f>RANK(H59,H$8:H$62)</f>
        <v>#N/A</v>
      </c>
      <c r="J59" s="8"/>
      <c r="K59" s="9" t="e">
        <f>RANK(J59,J$8:J$62)</f>
        <v>#N/A</v>
      </c>
      <c r="L59" s="8">
        <f t="shared" si="3"/>
        <v>0</v>
      </c>
      <c r="M59" s="9">
        <f>RANK(L59,L$8:L$62)</f>
        <v>38</v>
      </c>
      <c r="N59" s="9" t="s">
        <v>3</v>
      </c>
      <c r="O59" s="8">
        <f>IF(COUNT(F58:F63)=5,SUM(F58:F63)-MIN(F58:F63),SUM(F58:F63))</f>
        <v>0</v>
      </c>
      <c r="P59" s="1"/>
    </row>
    <row r="60" spans="1:17" hidden="1" x14ac:dyDescent="0.25">
      <c r="A60" s="42"/>
      <c r="B60" s="15"/>
      <c r="C60" s="40"/>
      <c r="D60" s="8"/>
      <c r="E60" s="9" t="e">
        <f>RANK(D60,D$8:D$62)</f>
        <v>#N/A</v>
      </c>
      <c r="F60" s="8"/>
      <c r="G60" s="9" t="e">
        <f>RANK(F60,F$8:F$62)</f>
        <v>#N/A</v>
      </c>
      <c r="H60" s="8"/>
      <c r="I60" s="9" t="e">
        <f>RANK(H60,H$8:H$62)</f>
        <v>#N/A</v>
      </c>
      <c r="J60" s="8"/>
      <c r="K60" s="9" t="e">
        <f>RANK(J60,J$8:J$62)</f>
        <v>#N/A</v>
      </c>
      <c r="L60" s="8">
        <f t="shared" si="3"/>
        <v>0</v>
      </c>
      <c r="M60" s="9">
        <f>RANK(L60,L$8:L$62)</f>
        <v>38</v>
      </c>
      <c r="N60" s="9" t="s">
        <v>4</v>
      </c>
      <c r="O60" s="8">
        <f>IF(COUNT(H58:H63)=5,SUM(H58:H63)-MIN(H58:H63),SUM(H58:H63))</f>
        <v>0</v>
      </c>
      <c r="P60" s="1"/>
    </row>
    <row r="61" spans="1:17" hidden="1" x14ac:dyDescent="0.25">
      <c r="A61" s="42"/>
      <c r="B61" s="15"/>
      <c r="C61" s="40"/>
      <c r="D61" s="8"/>
      <c r="E61" s="9" t="e">
        <f>RANK(D61,D$8:D$62)</f>
        <v>#N/A</v>
      </c>
      <c r="F61" s="8"/>
      <c r="G61" s="9" t="e">
        <f>RANK(F61,F$8:F$62)</f>
        <v>#N/A</v>
      </c>
      <c r="H61" s="8"/>
      <c r="I61" s="9" t="e">
        <f>RANK(H61,H$8:H$62)</f>
        <v>#N/A</v>
      </c>
      <c r="J61" s="8"/>
      <c r="K61" s="9" t="e">
        <f>RANK(J61,J$8:J$62)</f>
        <v>#N/A</v>
      </c>
      <c r="L61" s="8">
        <f t="shared" si="3"/>
        <v>0</v>
      </c>
      <c r="M61" s="9">
        <f>RANK(L61,L$8:L$62)</f>
        <v>38</v>
      </c>
      <c r="N61" s="9" t="s">
        <v>5</v>
      </c>
      <c r="O61" s="8">
        <f>IF(COUNT(J58:J63)=5,SUM(J58:J63)-MIN(J58:J63),SUM(J58:J63))</f>
        <v>0</v>
      </c>
      <c r="P61" s="1"/>
    </row>
    <row r="62" spans="1:17" hidden="1" x14ac:dyDescent="0.25">
      <c r="A62" s="29"/>
      <c r="B62" s="15"/>
      <c r="C62" s="15"/>
      <c r="D62" s="8"/>
      <c r="E62" s="9" t="e">
        <f>RANK(D62,D$8:D$62)</f>
        <v>#N/A</v>
      </c>
      <c r="F62" s="8"/>
      <c r="G62" s="9" t="e">
        <f>RANK(F62,F$8:F$62)</f>
        <v>#N/A</v>
      </c>
      <c r="H62" s="8"/>
      <c r="I62" s="9" t="e">
        <f>RANK(H62,H$8:H$62)</f>
        <v>#N/A</v>
      </c>
      <c r="J62" s="8"/>
      <c r="K62" s="9" t="e">
        <f>RANK(J62,J$8:J$62)</f>
        <v>#N/A</v>
      </c>
      <c r="L62" s="8">
        <f t="shared" si="3"/>
        <v>0</v>
      </c>
      <c r="M62" s="9">
        <f>RANK(L62,L$8:L$62)</f>
        <v>38</v>
      </c>
      <c r="N62" s="9"/>
      <c r="O62" s="8"/>
      <c r="P62" s="1"/>
    </row>
    <row r="63" spans="1:17" hidden="1" x14ac:dyDescent="0.25">
      <c r="A63" s="51"/>
      <c r="B63" s="21"/>
      <c r="C63" s="21"/>
      <c r="D63" s="8"/>
      <c r="E63" s="9" t="e">
        <f>RANK(D63,D$8:D$62)</f>
        <v>#N/A</v>
      </c>
      <c r="F63" s="8"/>
      <c r="G63" s="9" t="e">
        <f>RANK(F63,F$8:F$62)</f>
        <v>#N/A</v>
      </c>
      <c r="H63" s="8"/>
      <c r="I63" s="9" t="e">
        <f>RANK(H63,H$8:H$62)</f>
        <v>#N/A</v>
      </c>
      <c r="J63" s="8"/>
      <c r="K63" s="9" t="e">
        <f>RANK(J63,J$8:J$62)</f>
        <v>#N/A</v>
      </c>
      <c r="L63" s="8">
        <f t="shared" si="3"/>
        <v>0</v>
      </c>
      <c r="M63" s="9">
        <f>RANK(L63,L$8:L$62)</f>
        <v>38</v>
      </c>
      <c r="N63" s="9" t="s">
        <v>6</v>
      </c>
      <c r="O63" s="8">
        <f>SUM(O58:O62)</f>
        <v>0</v>
      </c>
      <c r="P63" s="1">
        <f>O63</f>
        <v>0</v>
      </c>
      <c r="Q63" s="10">
        <f>RANK(P63,P$8:P$63)</f>
        <v>8</v>
      </c>
    </row>
    <row r="64" spans="1:17" x14ac:dyDescent="0.25">
      <c r="A64" s="38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</row>
    <row r="65" spans="4:10" x14ac:dyDescent="0.25">
      <c r="D65" s="1"/>
      <c r="F65" s="1"/>
      <c r="H65" s="1"/>
      <c r="J65" s="1"/>
    </row>
    <row r="66" spans="4:10" x14ac:dyDescent="0.25">
      <c r="D66" s="1"/>
      <c r="F66" s="1"/>
      <c r="H66" s="1"/>
      <c r="J66" s="1"/>
    </row>
    <row r="67" spans="4:10" x14ac:dyDescent="0.25">
      <c r="D67" s="1"/>
      <c r="F67" s="1"/>
      <c r="H67" s="1"/>
      <c r="J67" s="1"/>
    </row>
    <row r="68" spans="4:10" x14ac:dyDescent="0.25">
      <c r="D68" s="1"/>
      <c r="F68" s="1"/>
      <c r="H68" s="1"/>
      <c r="J68" s="1"/>
    </row>
    <row r="69" spans="4:10" x14ac:dyDescent="0.25">
      <c r="D69" s="1"/>
      <c r="F69" s="1"/>
      <c r="H69" s="1"/>
      <c r="J69" s="1"/>
    </row>
    <row r="70" spans="4:10" x14ac:dyDescent="0.25">
      <c r="D70" s="1"/>
      <c r="F70" s="1"/>
      <c r="H70" s="1"/>
      <c r="J70" s="1"/>
    </row>
    <row r="71" spans="4:10" x14ac:dyDescent="0.25">
      <c r="D71" s="1"/>
      <c r="F71" s="1"/>
      <c r="H71" s="1"/>
      <c r="J71" s="1"/>
    </row>
    <row r="72" spans="4:10" x14ac:dyDescent="0.25">
      <c r="D72" s="1"/>
      <c r="F72" s="1"/>
      <c r="H72" s="1"/>
      <c r="J72" s="1"/>
    </row>
    <row r="73" spans="4:10" x14ac:dyDescent="0.25">
      <c r="D73" s="1"/>
      <c r="F73" s="1"/>
      <c r="H73" s="1"/>
      <c r="J73" s="1"/>
    </row>
    <row r="74" spans="4:10" x14ac:dyDescent="0.25">
      <c r="D74" s="1"/>
      <c r="F74" s="1"/>
      <c r="H74" s="1"/>
      <c r="J74" s="1"/>
    </row>
    <row r="75" spans="4:10" x14ac:dyDescent="0.25">
      <c r="D75" s="1"/>
      <c r="F75" s="1"/>
      <c r="H75" s="1"/>
      <c r="J75" s="1"/>
    </row>
    <row r="76" spans="4:10" x14ac:dyDescent="0.25">
      <c r="D76" s="1"/>
      <c r="F76" s="1"/>
      <c r="H76" s="1"/>
      <c r="J76" s="1"/>
    </row>
    <row r="77" spans="4:10" x14ac:dyDescent="0.25">
      <c r="D77" s="1"/>
      <c r="F77" s="1"/>
      <c r="H77" s="1"/>
      <c r="J77" s="1"/>
    </row>
    <row r="78" spans="4:10" x14ac:dyDescent="0.25">
      <c r="D78" s="1"/>
      <c r="F78" s="1"/>
      <c r="H78" s="1"/>
      <c r="J78" s="1"/>
    </row>
    <row r="79" spans="4:10" x14ac:dyDescent="0.25">
      <c r="D79" s="1"/>
      <c r="F79" s="1"/>
      <c r="H79" s="1"/>
      <c r="J79" s="1"/>
    </row>
    <row r="80" spans="4:10" x14ac:dyDescent="0.25">
      <c r="D80" s="1"/>
      <c r="F80" s="1"/>
      <c r="H80" s="1"/>
      <c r="J80" s="1"/>
    </row>
    <row r="81" spans="4:10" x14ac:dyDescent="0.25">
      <c r="D81" s="1"/>
      <c r="F81" s="1"/>
      <c r="H81" s="1"/>
      <c r="J81" s="1"/>
    </row>
    <row r="82" spans="4:10" x14ac:dyDescent="0.25">
      <c r="D82" s="1"/>
      <c r="F82" s="1"/>
      <c r="H82" s="1"/>
      <c r="J82" s="1"/>
    </row>
    <row r="83" spans="4:10" x14ac:dyDescent="0.25">
      <c r="D83" s="1"/>
      <c r="F83" s="1"/>
      <c r="H83" s="1"/>
      <c r="J83" s="1"/>
    </row>
    <row r="84" spans="4:10" x14ac:dyDescent="0.25">
      <c r="D84" s="1"/>
      <c r="F84" s="1"/>
      <c r="H84" s="1"/>
      <c r="J84" s="1"/>
    </row>
    <row r="85" spans="4:10" x14ac:dyDescent="0.25">
      <c r="D85" s="1"/>
      <c r="F85" s="1"/>
      <c r="H85" s="1"/>
      <c r="J85" s="1"/>
    </row>
    <row r="86" spans="4:10" x14ac:dyDescent="0.25">
      <c r="D86" s="1"/>
      <c r="F86" s="1"/>
      <c r="H86" s="1"/>
      <c r="J86" s="1"/>
    </row>
    <row r="87" spans="4:10" x14ac:dyDescent="0.25">
      <c r="D87" s="1"/>
      <c r="F87" s="1"/>
      <c r="H87" s="1"/>
      <c r="J87" s="1"/>
    </row>
    <row r="88" spans="4:10" x14ac:dyDescent="0.25">
      <c r="D88" s="1"/>
      <c r="F88" s="1"/>
      <c r="H88" s="1"/>
      <c r="J88" s="1"/>
    </row>
    <row r="89" spans="4:10" x14ac:dyDescent="0.25">
      <c r="D89" s="1"/>
      <c r="F89" s="1"/>
      <c r="H89" s="1"/>
      <c r="J89" s="1"/>
    </row>
    <row r="90" spans="4:10" x14ac:dyDescent="0.25">
      <c r="D90" s="1"/>
      <c r="F90" s="1"/>
      <c r="H90" s="1"/>
      <c r="J90" s="1"/>
    </row>
    <row r="91" spans="4:10" x14ac:dyDescent="0.25">
      <c r="D91" s="1"/>
      <c r="F91" s="1"/>
      <c r="H91" s="1"/>
      <c r="J91" s="1"/>
    </row>
    <row r="92" spans="4:10" x14ac:dyDescent="0.25">
      <c r="D92" s="1"/>
      <c r="F92" s="1"/>
      <c r="H92" s="1"/>
      <c r="J92" s="1"/>
    </row>
    <row r="93" spans="4:10" x14ac:dyDescent="0.25">
      <c r="D93" s="1"/>
      <c r="F93" s="1"/>
      <c r="H93" s="1"/>
      <c r="J93" s="1"/>
    </row>
    <row r="94" spans="4:10" x14ac:dyDescent="0.25">
      <c r="D94" s="1"/>
      <c r="F94" s="1"/>
      <c r="H94" s="1"/>
      <c r="J94" s="1"/>
    </row>
  </sheetData>
  <mergeCells count="2">
    <mergeCell ref="A1:Q1"/>
    <mergeCell ref="A2:Q2"/>
  </mergeCells>
  <phoneticPr fontId="3" type="noConversion"/>
  <conditionalFormatting sqref="Q15:Q65536 Q4:Q13">
    <cfRule type="cellIs" dxfId="62" priority="50" stopIfTrue="1" operator="equal">
      <formula>3</formula>
    </cfRule>
    <cfRule type="cellIs" dxfId="61" priority="51" stopIfTrue="1" operator="equal">
      <formula>2</formula>
    </cfRule>
    <cfRule type="cellIs" dxfId="60" priority="52" stopIfTrue="1" operator="equal">
      <formula>1</formula>
    </cfRule>
  </conditionalFormatting>
  <conditionalFormatting sqref="E1 G1 I1 K1 E15:E40 E43:E47 G43:G47 I43:I47 K43:K47 E49:E65536 G49:G65536 I49:I65536 K49:K65536 E3:E11 G3:G40 I3:I40 K3:K40">
    <cfRule type="cellIs" dxfId="59" priority="19" stopIfTrue="1" operator="equal">
      <formula>1</formula>
    </cfRule>
  </conditionalFormatting>
  <conditionalFormatting sqref="E22:E26 E42:E49">
    <cfRule type="cellIs" dxfId="58" priority="15" stopIfTrue="1" operator="equal">
      <formula>1</formula>
    </cfRule>
  </conditionalFormatting>
  <conditionalFormatting sqref="E2 G2 I2 K2">
    <cfRule type="cellIs" dxfId="57" priority="10" stopIfTrue="1" operator="equal">
      <formula>1</formula>
    </cfRule>
  </conditionalFormatting>
  <conditionalFormatting sqref="G15:G20">
    <cfRule type="cellIs" dxfId="56" priority="9" stopIfTrue="1" operator="equal">
      <formula>1</formula>
    </cfRule>
  </conditionalFormatting>
  <conditionalFormatting sqref="G22:G26 G42:G49">
    <cfRule type="cellIs" dxfId="55" priority="8" stopIfTrue="1" operator="equal">
      <formula>1</formula>
    </cfRule>
  </conditionalFormatting>
  <conditionalFormatting sqref="I15:I20">
    <cfRule type="cellIs" dxfId="54" priority="6" stopIfTrue="1" operator="equal">
      <formula>1</formula>
    </cfRule>
  </conditionalFormatting>
  <conditionalFormatting sqref="I22:I26 I42:I49">
    <cfRule type="cellIs" dxfId="53" priority="5" stopIfTrue="1" operator="equal">
      <formula>1</formula>
    </cfRule>
  </conditionalFormatting>
  <conditionalFormatting sqref="K15:K20">
    <cfRule type="cellIs" dxfId="52" priority="3" stopIfTrue="1" operator="equal">
      <formula>1</formula>
    </cfRule>
  </conditionalFormatting>
  <conditionalFormatting sqref="K22:K26 K42:K49">
    <cfRule type="cellIs" dxfId="51" priority="2" stopIfTrue="1" operator="equal">
      <formula>1</formula>
    </cfRule>
  </conditionalFormatting>
  <pageMargins left="0.51181102362204722" right="0.39370078740157483" top="0.31496062992125984" bottom="0.74803149606299213" header="0.31496062992125984" footer="0.31496062992125984"/>
  <pageSetup paperSize="9"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zoomScale="80" zoomScaleNormal="80" workbookViewId="0">
      <pane ySplit="5" topLeftCell="A6" activePane="bottomLeft" state="frozen"/>
      <selection pane="bottomLeft" sqref="A1:Q1"/>
    </sheetView>
  </sheetViews>
  <sheetFormatPr defaultRowHeight="15" x14ac:dyDescent="0.25"/>
  <cols>
    <col min="1" max="1" width="5.28515625" style="27" customWidth="1"/>
    <col min="2" max="2" width="21.42578125" customWidth="1"/>
    <col min="3" max="3" width="22.85546875" customWidth="1"/>
    <col min="5" max="5" width="7" bestFit="1" customWidth="1"/>
    <col min="7" max="7" width="7" bestFit="1" customWidth="1"/>
    <col min="9" max="9" width="7" bestFit="1" customWidth="1"/>
    <col min="10" max="10" width="9" customWidth="1"/>
    <col min="11" max="11" width="7" bestFit="1" customWidth="1"/>
    <col min="12" max="12" width="9.28515625" bestFit="1" customWidth="1"/>
    <col min="13" max="13" width="6" bestFit="1" customWidth="1"/>
    <col min="14" max="14" width="9.140625" customWidth="1"/>
    <col min="15" max="15" width="7.7109375" bestFit="1" customWidth="1"/>
    <col min="16" max="16" width="5.5703125" hidden="1" customWidth="1"/>
    <col min="17" max="17" width="6.42578125" style="4" customWidth="1"/>
  </cols>
  <sheetData>
    <row r="1" spans="1:17" ht="18.75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8.75" x14ac:dyDescent="0.3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50" customFormat="1" x14ac:dyDescent="0.25">
      <c r="A4" s="74"/>
      <c r="B4" s="50" t="s">
        <v>0</v>
      </c>
      <c r="C4" s="50" t="s">
        <v>1</v>
      </c>
      <c r="D4" s="50" t="s">
        <v>2</v>
      </c>
      <c r="F4" s="50" t="s">
        <v>3</v>
      </c>
      <c r="H4" s="50" t="s">
        <v>4</v>
      </c>
      <c r="J4" s="50" t="s">
        <v>5</v>
      </c>
      <c r="L4" s="50" t="s">
        <v>6</v>
      </c>
      <c r="Q4" s="73"/>
    </row>
    <row r="5" spans="1:17" s="50" customFormat="1" x14ac:dyDescent="0.25">
      <c r="A5" s="74"/>
      <c r="D5" s="71"/>
      <c r="E5" s="71" t="s">
        <v>7</v>
      </c>
      <c r="F5" s="71"/>
      <c r="G5" s="71" t="s">
        <v>7</v>
      </c>
      <c r="H5" s="71"/>
      <c r="I5" s="71" t="s">
        <v>7</v>
      </c>
      <c r="J5" s="71"/>
      <c r="K5" s="71" t="s">
        <v>7</v>
      </c>
      <c r="M5" s="71" t="s">
        <v>7</v>
      </c>
      <c r="Q5" s="73"/>
    </row>
    <row r="6" spans="1:17" x14ac:dyDescent="0.25">
      <c r="B6" s="50" t="s">
        <v>11</v>
      </c>
    </row>
    <row r="8" spans="1:17" x14ac:dyDescent="0.25">
      <c r="A8" s="34" t="s">
        <v>232</v>
      </c>
      <c r="B8" s="15" t="s">
        <v>47</v>
      </c>
      <c r="C8" s="40" t="s">
        <v>25</v>
      </c>
      <c r="D8" s="19">
        <v>12.55</v>
      </c>
      <c r="E8" s="9">
        <f>RANK(D8,D$8:D$41)</f>
        <v>1</v>
      </c>
      <c r="F8" s="19">
        <v>12</v>
      </c>
      <c r="G8" s="9">
        <f>RANK(F8,F$8:F$41)</f>
        <v>1</v>
      </c>
      <c r="H8" s="19">
        <v>12.15</v>
      </c>
      <c r="I8" s="9">
        <f>RANK(H8,H$8:H$41)</f>
        <v>3</v>
      </c>
      <c r="J8" s="19">
        <v>12.8</v>
      </c>
      <c r="K8" s="9">
        <f>RANK(J8,J$8:J$41)</f>
        <v>1</v>
      </c>
      <c r="L8" s="19">
        <f>D8+F8+H8+J8</f>
        <v>49.5</v>
      </c>
      <c r="M8" s="9">
        <f>RANK(L8,L$8:L$41)</f>
        <v>1</v>
      </c>
      <c r="N8" s="9" t="s">
        <v>2</v>
      </c>
      <c r="O8" s="8">
        <f>IF(COUNT(D8:D12)=4,SUM(D8:D12)-MIN(D8:D12),SUM(D8:D13))</f>
        <v>35.700000000000003</v>
      </c>
      <c r="P8" s="1"/>
    </row>
    <row r="9" spans="1:17" x14ac:dyDescent="0.25">
      <c r="A9" s="36">
        <v>107</v>
      </c>
      <c r="B9" s="15" t="s">
        <v>244</v>
      </c>
      <c r="C9" s="40" t="s">
        <v>25</v>
      </c>
      <c r="D9" s="19"/>
      <c r="E9" s="9"/>
      <c r="F9" s="19">
        <v>10.4</v>
      </c>
      <c r="G9" s="9">
        <f>RANK(F9,F$8:F$41)</f>
        <v>10</v>
      </c>
      <c r="H9" s="19">
        <v>12.35</v>
      </c>
      <c r="I9" s="9">
        <f>RANK(H9,H$8:H$41)</f>
        <v>2</v>
      </c>
      <c r="J9" s="19">
        <v>12.3</v>
      </c>
      <c r="K9" s="9">
        <f>RANK(J9,J$8:J$41)</f>
        <v>4</v>
      </c>
      <c r="L9" s="19">
        <f>D9+F9+H9+J9</f>
        <v>35.049999999999997</v>
      </c>
      <c r="M9" s="9">
        <f>RANK(L9,L$8:L$41)</f>
        <v>11</v>
      </c>
      <c r="N9" s="9" t="s">
        <v>3</v>
      </c>
      <c r="O9" s="8">
        <f>IF(COUNT(F8:F12)=4,SUM(F8:F12)-MIN(F8:F12),SUM(F8:F13))</f>
        <v>33.85</v>
      </c>
      <c r="P9" s="1"/>
    </row>
    <row r="10" spans="1:17" x14ac:dyDescent="0.25">
      <c r="A10" s="36">
        <v>108</v>
      </c>
      <c r="B10" s="15" t="s">
        <v>57</v>
      </c>
      <c r="C10" s="40" t="s">
        <v>25</v>
      </c>
      <c r="D10" s="19">
        <v>11.25</v>
      </c>
      <c r="E10" s="9">
        <f>RANK(D10,D$8:D$41)</f>
        <v>12</v>
      </c>
      <c r="F10" s="19">
        <v>8.9</v>
      </c>
      <c r="G10" s="9">
        <f>RANK(F10,F$8:F$41)</f>
        <v>15</v>
      </c>
      <c r="H10" s="19">
        <v>10.55</v>
      </c>
      <c r="I10" s="9">
        <f>RANK(H10,H$8:H$41)</f>
        <v>7</v>
      </c>
      <c r="J10" s="19"/>
      <c r="K10" s="9"/>
      <c r="L10" s="19">
        <f>D10+F10+H10+J10</f>
        <v>30.7</v>
      </c>
      <c r="M10" s="9">
        <f>RANK(L10,L$8:L$41)</f>
        <v>14</v>
      </c>
      <c r="N10" s="9" t="s">
        <v>4</v>
      </c>
      <c r="O10" s="8">
        <f>IF(COUNT(H8:H12)=4,SUM(H8:H12)-MIN(H8:H12),SUM(H8:H13))</f>
        <v>36.899999999999991</v>
      </c>
      <c r="P10" s="1"/>
    </row>
    <row r="11" spans="1:17" x14ac:dyDescent="0.25">
      <c r="A11" s="31">
        <v>109</v>
      </c>
      <c r="B11" s="15" t="s">
        <v>46</v>
      </c>
      <c r="C11" s="40" t="s">
        <v>25</v>
      </c>
      <c r="D11" s="19">
        <v>11.9</v>
      </c>
      <c r="E11" s="9">
        <f>RANK(D11,D$8:D$41)</f>
        <v>3</v>
      </c>
      <c r="F11" s="19">
        <v>11.45</v>
      </c>
      <c r="G11" s="9">
        <f>RANK(F11,F$8:F$41)</f>
        <v>2</v>
      </c>
      <c r="H11" s="19">
        <v>12.4</v>
      </c>
      <c r="I11" s="9">
        <f>RANK(H11,H$8:H$41)</f>
        <v>1</v>
      </c>
      <c r="J11" s="19">
        <v>12.6</v>
      </c>
      <c r="K11" s="9">
        <f>RANK(J11,J$8:J$41)</f>
        <v>3</v>
      </c>
      <c r="L11" s="19">
        <f>D11+F11+H11+J11</f>
        <v>48.35</v>
      </c>
      <c r="M11" s="9">
        <f>RANK(L11,L$8:L$41)</f>
        <v>2</v>
      </c>
      <c r="N11" s="9" t="s">
        <v>5</v>
      </c>
      <c r="O11" s="8">
        <f>IF(COUNT(J8:J12)=4,SUM(J8:J12)-MIN(J8:J12),SUM(J8:J13))</f>
        <v>37.700000000000003</v>
      </c>
      <c r="P11" s="1"/>
    </row>
    <row r="12" spans="1:17" x14ac:dyDescent="0.25">
      <c r="A12" s="34" t="s">
        <v>83</v>
      </c>
      <c r="B12" s="15" t="s">
        <v>58</v>
      </c>
      <c r="C12" s="40" t="s">
        <v>25</v>
      </c>
      <c r="D12" s="19">
        <v>10.8</v>
      </c>
      <c r="E12" s="9">
        <f>RANK(D12,D$8:D$41)</f>
        <v>14</v>
      </c>
      <c r="F12" s="19"/>
      <c r="G12" s="9"/>
      <c r="H12" s="19"/>
      <c r="I12" s="9"/>
      <c r="J12" s="19">
        <v>11.7</v>
      </c>
      <c r="K12" s="9">
        <f>RANK(J12,J$8:J$41)</f>
        <v>8</v>
      </c>
      <c r="L12" s="19">
        <f>D12+F12+H12+J12</f>
        <v>22.5</v>
      </c>
      <c r="M12" s="9">
        <f>RANK(L12,L$8:L$41)</f>
        <v>16</v>
      </c>
      <c r="N12" s="9"/>
      <c r="O12" s="8"/>
      <c r="P12" s="1"/>
    </row>
    <row r="13" spans="1:17" x14ac:dyDescent="0.25">
      <c r="A13" s="55"/>
      <c r="B13" s="5"/>
      <c r="C13" s="7"/>
      <c r="D13" s="20"/>
      <c r="F13" s="20"/>
      <c r="H13" s="20"/>
      <c r="J13" s="20"/>
      <c r="L13" s="20"/>
      <c r="N13" s="9" t="s">
        <v>6</v>
      </c>
      <c r="O13" s="8">
        <f>SUM(O8:O12)</f>
        <v>144.15</v>
      </c>
      <c r="P13" s="1">
        <f>O13</f>
        <v>144.15</v>
      </c>
      <c r="Q13" s="10">
        <f>RANK(P13,P$8:P$42)</f>
        <v>1</v>
      </c>
    </row>
    <row r="14" spans="1:17" x14ac:dyDescent="0.25">
      <c r="D14" s="1"/>
      <c r="F14" s="1"/>
      <c r="H14" s="1"/>
      <c r="J14" s="1"/>
    </row>
    <row r="15" spans="1:17" x14ac:dyDescent="0.25">
      <c r="A15" s="34" t="s">
        <v>185</v>
      </c>
      <c r="B15" s="15" t="s">
        <v>183</v>
      </c>
      <c r="C15" s="62" t="s">
        <v>166</v>
      </c>
      <c r="D15" s="19">
        <v>11.6</v>
      </c>
      <c r="E15" s="9">
        <f>RANK(D15,D$8:D$41)</f>
        <v>6</v>
      </c>
      <c r="F15" s="19"/>
      <c r="G15" s="9"/>
      <c r="H15" s="19">
        <v>10.95</v>
      </c>
      <c r="I15" s="9">
        <f>RANK(H15,H$8:H$41)</f>
        <v>5</v>
      </c>
      <c r="J15" s="19">
        <v>10.5</v>
      </c>
      <c r="K15" s="9">
        <f>RANK(J15,J$8:J$41)</f>
        <v>15</v>
      </c>
      <c r="L15" s="19">
        <f>D15+F15+H15+J15</f>
        <v>33.049999999999997</v>
      </c>
      <c r="M15" s="9">
        <f>RANK(L15,L$8:L$41)</f>
        <v>12</v>
      </c>
      <c r="N15" s="9" t="s">
        <v>2</v>
      </c>
      <c r="O15" s="8">
        <f>IF(COUNT(D15:D19)=4,SUM(D15:D19)-MIN(D15:D19),SUM(D15:D20))</f>
        <v>35.450000000000003</v>
      </c>
      <c r="P15" s="1"/>
    </row>
    <row r="16" spans="1:17" x14ac:dyDescent="0.25">
      <c r="A16" s="34" t="s">
        <v>229</v>
      </c>
      <c r="B16" s="15" t="s">
        <v>184</v>
      </c>
      <c r="C16" s="62" t="s">
        <v>166</v>
      </c>
      <c r="D16" s="19">
        <v>11.5</v>
      </c>
      <c r="E16" s="9">
        <f>RANK(D16,D$8:D$41)</f>
        <v>7</v>
      </c>
      <c r="F16" s="19">
        <v>11.4</v>
      </c>
      <c r="G16" s="9">
        <f>RANK(F16,F$8:F$41)</f>
        <v>3</v>
      </c>
      <c r="H16" s="19"/>
      <c r="I16" s="9"/>
      <c r="J16" s="19"/>
      <c r="K16" s="9"/>
      <c r="L16" s="19">
        <f>D16+F16+H16+J16</f>
        <v>22.9</v>
      </c>
      <c r="M16" s="9">
        <f>RANK(L16,L$8:L$41)</f>
        <v>15</v>
      </c>
      <c r="N16" s="9" t="s">
        <v>3</v>
      </c>
      <c r="O16" s="8">
        <f>IF(COUNT(F15:F19)=4,SUM(F15:F19)-MIN(F15:F19),SUM(F15:F20))</f>
        <v>32.950000000000003</v>
      </c>
      <c r="P16" s="1"/>
    </row>
    <row r="17" spans="1:17" x14ac:dyDescent="0.25">
      <c r="A17" s="34" t="s">
        <v>230</v>
      </c>
      <c r="B17" s="15" t="s">
        <v>186</v>
      </c>
      <c r="C17" s="62" t="s">
        <v>166</v>
      </c>
      <c r="D17" s="19"/>
      <c r="E17" s="9"/>
      <c r="F17" s="19">
        <v>10.75</v>
      </c>
      <c r="G17" s="9">
        <f>RANK(F17,F$8:F$41)</f>
        <v>6</v>
      </c>
      <c r="H17" s="19">
        <v>8.9</v>
      </c>
      <c r="I17" s="9">
        <f>RANK(H17,H$8:H$41)</f>
        <v>12</v>
      </c>
      <c r="J17" s="19">
        <v>11.75</v>
      </c>
      <c r="K17" s="9">
        <f>RANK(J17,J$8:J$41)</f>
        <v>7</v>
      </c>
      <c r="L17" s="19">
        <f>D17+F17+H17+J17</f>
        <v>31.4</v>
      </c>
      <c r="M17" s="9">
        <f>RANK(L17,L$8:L$41)</f>
        <v>13</v>
      </c>
      <c r="N17" s="9" t="s">
        <v>4</v>
      </c>
      <c r="O17" s="8">
        <f>IF(COUNT(H15:H19)=4,SUM(H15:H19)-MIN(H15:H19),SUM(H15:H20))</f>
        <v>30.350000000000005</v>
      </c>
      <c r="P17" s="1"/>
    </row>
    <row r="18" spans="1:17" x14ac:dyDescent="0.25">
      <c r="A18" s="31">
        <v>99</v>
      </c>
      <c r="B18" s="66" t="s">
        <v>187</v>
      </c>
      <c r="C18" s="62" t="s">
        <v>166</v>
      </c>
      <c r="D18" s="19">
        <v>11.65</v>
      </c>
      <c r="E18" s="9">
        <f>RANK(D18,D$8:D$41)</f>
        <v>5</v>
      </c>
      <c r="F18" s="19">
        <v>10.8</v>
      </c>
      <c r="G18" s="9">
        <f>RANK(F18,F$8:F$41)</f>
        <v>5</v>
      </c>
      <c r="H18" s="19">
        <v>10.5</v>
      </c>
      <c r="I18" s="9">
        <f>RANK(H18,H$8:H$41)</f>
        <v>8</v>
      </c>
      <c r="J18" s="19">
        <v>11.85</v>
      </c>
      <c r="K18" s="9">
        <f>RANK(J18,J$8:J$41)</f>
        <v>6</v>
      </c>
      <c r="L18" s="19">
        <f>D18+F18+H18+J18</f>
        <v>44.800000000000004</v>
      </c>
      <c r="M18" s="9">
        <f>RANK(L18,L$8:L$41)</f>
        <v>4</v>
      </c>
      <c r="N18" s="9" t="s">
        <v>5</v>
      </c>
      <c r="O18" s="8">
        <f>IF(COUNT(J15:J19)=4,SUM(J15:J19)-MIN(J15:J19),SUM(J15:J20))</f>
        <v>34.299999999999997</v>
      </c>
      <c r="P18" s="1"/>
    </row>
    <row r="19" spans="1:17" x14ac:dyDescent="0.25">
      <c r="A19" s="36">
        <v>100</v>
      </c>
      <c r="B19" s="66" t="s">
        <v>188</v>
      </c>
      <c r="C19" s="62" t="s">
        <v>166</v>
      </c>
      <c r="D19" s="19">
        <v>12.2</v>
      </c>
      <c r="E19" s="9">
        <f>RANK(D19,D$8:D$41)</f>
        <v>2</v>
      </c>
      <c r="F19" s="19">
        <v>10.199999999999999</v>
      </c>
      <c r="G19" s="9">
        <f>RANK(F19,F$8:F$41)</f>
        <v>12</v>
      </c>
      <c r="H19" s="19">
        <v>7.7</v>
      </c>
      <c r="I19" s="9">
        <f>RANK(H19,H$8:H$41)</f>
        <v>15</v>
      </c>
      <c r="J19" s="19">
        <v>10.7</v>
      </c>
      <c r="K19" s="9">
        <f>RANK(J19,J$8:J$41)</f>
        <v>14</v>
      </c>
      <c r="L19" s="19">
        <f>D19+F19+H19+J19</f>
        <v>40.799999999999997</v>
      </c>
      <c r="M19" s="9">
        <f>RANK(L19,L$8:L$41)</f>
        <v>9</v>
      </c>
      <c r="N19" s="9"/>
      <c r="O19" s="8"/>
      <c r="P19" s="1"/>
    </row>
    <row r="20" spans="1:17" x14ac:dyDescent="0.25">
      <c r="A20" s="55"/>
      <c r="B20" s="5"/>
      <c r="C20" s="7"/>
      <c r="D20" s="20"/>
      <c r="F20" s="20"/>
      <c r="H20" s="20"/>
      <c r="J20" s="20"/>
      <c r="L20" s="20"/>
      <c r="N20" s="9" t="s">
        <v>6</v>
      </c>
      <c r="O20" s="8">
        <f>SUM(O15:O19)</f>
        <v>133.05000000000001</v>
      </c>
      <c r="P20" s="1">
        <f>O20</f>
        <v>133.05000000000001</v>
      </c>
      <c r="Q20" s="10">
        <f>RANK(P20,P$8:P$42)</f>
        <v>2</v>
      </c>
    </row>
    <row r="21" spans="1:17" x14ac:dyDescent="0.25">
      <c r="D21" s="1"/>
      <c r="F21" s="1"/>
      <c r="H21" s="1"/>
      <c r="J21" s="1"/>
    </row>
    <row r="22" spans="1:17" x14ac:dyDescent="0.25">
      <c r="A22" s="34" t="s">
        <v>79</v>
      </c>
      <c r="B22" s="15" t="s">
        <v>38</v>
      </c>
      <c r="C22" s="40" t="s">
        <v>39</v>
      </c>
      <c r="D22" s="19">
        <v>11.3</v>
      </c>
      <c r="E22" s="9">
        <f>RANK(D22,D$8:D$41)</f>
        <v>9</v>
      </c>
      <c r="F22" s="19">
        <v>10.5</v>
      </c>
      <c r="G22" s="9">
        <f>RANK(F22,F$8:F$41)</f>
        <v>8</v>
      </c>
      <c r="H22" s="19">
        <v>8.6</v>
      </c>
      <c r="I22" s="9">
        <f>RANK(H22,H$8:H$41)</f>
        <v>13</v>
      </c>
      <c r="J22" s="19">
        <v>11.7</v>
      </c>
      <c r="K22" s="9">
        <f>RANK(J22,J$8:J$41)</f>
        <v>8</v>
      </c>
      <c r="L22" s="19">
        <f>D22+F22+H22+J22</f>
        <v>42.099999999999994</v>
      </c>
      <c r="M22" s="9">
        <f>RANK(L22,L$8:L$41)</f>
        <v>8</v>
      </c>
      <c r="N22" s="9" t="s">
        <v>2</v>
      </c>
      <c r="O22" s="8">
        <f>IF(COUNT(D22:D26)=4,SUM(D22:D26)-MIN(D22:D26),SUM(D22:D27))</f>
        <v>33.6</v>
      </c>
      <c r="P22" s="1"/>
    </row>
    <row r="23" spans="1:17" x14ac:dyDescent="0.25">
      <c r="A23" s="34" t="s">
        <v>190</v>
      </c>
      <c r="B23" s="15" t="s">
        <v>189</v>
      </c>
      <c r="C23" s="40" t="s">
        <v>39</v>
      </c>
      <c r="D23" s="19"/>
      <c r="E23" s="9"/>
      <c r="F23" s="19"/>
      <c r="G23" s="9"/>
      <c r="H23" s="19">
        <v>10.6</v>
      </c>
      <c r="I23" s="9">
        <f>RANK(H23,H$8:H$41)</f>
        <v>6</v>
      </c>
      <c r="J23" s="19">
        <v>10.85</v>
      </c>
      <c r="K23" s="9">
        <f>RANK(J23,J$8:J$41)</f>
        <v>13</v>
      </c>
      <c r="L23" s="19">
        <f>D23+F23+H23+J23</f>
        <v>21.45</v>
      </c>
      <c r="M23" s="9">
        <f>RANK(L23,L$8:L$41)</f>
        <v>18</v>
      </c>
      <c r="N23" s="9" t="s">
        <v>3</v>
      </c>
      <c r="O23" s="8">
        <f>IF(COUNT(F22:F26)=4,SUM(F22:F26)-MIN(F22:F26),SUM(F22:F27))</f>
        <v>31.95</v>
      </c>
      <c r="P23" s="1"/>
    </row>
    <row r="24" spans="1:17" x14ac:dyDescent="0.25">
      <c r="A24" s="34" t="s">
        <v>231</v>
      </c>
      <c r="B24" s="15" t="s">
        <v>42</v>
      </c>
      <c r="C24" s="40" t="s">
        <v>39</v>
      </c>
      <c r="D24" s="19">
        <v>11.3</v>
      </c>
      <c r="E24" s="9">
        <f>RANK(D24,D$8:D$41)</f>
        <v>9</v>
      </c>
      <c r="F24" s="19">
        <v>10.95</v>
      </c>
      <c r="G24" s="9">
        <f>RANK(F24,F$8:F$41)</f>
        <v>4</v>
      </c>
      <c r="H24" s="19">
        <v>9.5500000000000007</v>
      </c>
      <c r="I24" s="9">
        <f>RANK(H24,H$8:H$41)</f>
        <v>10</v>
      </c>
      <c r="J24" s="19">
        <v>11.7</v>
      </c>
      <c r="K24" s="9">
        <f>RANK(J24,J$8:J$41)</f>
        <v>8</v>
      </c>
      <c r="L24" s="19">
        <f>D24+F24+H24+J24</f>
        <v>43.5</v>
      </c>
      <c r="M24" s="9">
        <f>RANK(L24,L$8:L$41)</f>
        <v>6</v>
      </c>
      <c r="N24" s="9" t="s">
        <v>4</v>
      </c>
      <c r="O24" s="8">
        <f>IF(COUNT(H22:H26)=4,SUM(H22:H26)-MIN(H22:H26),SUM(H22:H27))</f>
        <v>30.65</v>
      </c>
      <c r="P24" s="1"/>
    </row>
    <row r="25" spans="1:17" x14ac:dyDescent="0.25">
      <c r="A25" s="34" t="s">
        <v>191</v>
      </c>
      <c r="B25" s="15" t="s">
        <v>41</v>
      </c>
      <c r="C25" s="40" t="s">
        <v>39</v>
      </c>
      <c r="D25" s="19">
        <v>10.75</v>
      </c>
      <c r="E25" s="9">
        <f>RANK(D25,D$8:D$41)</f>
        <v>15</v>
      </c>
      <c r="F25" s="19">
        <v>9.8000000000000007</v>
      </c>
      <c r="G25" s="9">
        <f>RANK(F25,F$8:F$41)</f>
        <v>13</v>
      </c>
      <c r="H25" s="19">
        <v>10.5</v>
      </c>
      <c r="I25" s="9">
        <f>RANK(H25,H$8:H$41)</f>
        <v>8</v>
      </c>
      <c r="J25" s="19">
        <v>11.3</v>
      </c>
      <c r="K25" s="9">
        <f>RANK(J25,J$8:J$41)</f>
        <v>11</v>
      </c>
      <c r="L25" s="19">
        <f>D25+F25+H25+J25</f>
        <v>42.35</v>
      </c>
      <c r="M25" s="9">
        <f>RANK(L25,L$8:L$41)</f>
        <v>7</v>
      </c>
      <c r="N25" s="9" t="s">
        <v>5</v>
      </c>
      <c r="O25" s="8">
        <f>IF(COUNT(J22:J26)=4,SUM(J22:J26)-MIN(J22:J26),SUM(J22:J27))</f>
        <v>34.699999999999996</v>
      </c>
      <c r="P25" s="1"/>
    </row>
    <row r="26" spans="1:17" x14ac:dyDescent="0.25">
      <c r="A26" s="54">
        <v>105</v>
      </c>
      <c r="B26" s="15" t="s">
        <v>43</v>
      </c>
      <c r="C26" s="40" t="s">
        <v>39</v>
      </c>
      <c r="D26" s="19">
        <v>11</v>
      </c>
      <c r="E26" s="9">
        <f>RANK(D26,D$8:D$41)</f>
        <v>13</v>
      </c>
      <c r="F26" s="19">
        <v>10.5</v>
      </c>
      <c r="G26" s="9">
        <f>RANK(F26,F$8:F$41)</f>
        <v>8</v>
      </c>
      <c r="H26" s="19"/>
      <c r="I26" s="9"/>
      <c r="J26" s="19"/>
      <c r="K26" s="9"/>
      <c r="L26" s="19">
        <f>D26+F26+H26+J26</f>
        <v>21.5</v>
      </c>
      <c r="M26" s="9">
        <f>RANK(L26,L$8:L$41)</f>
        <v>17</v>
      </c>
      <c r="N26" s="9"/>
      <c r="O26" s="8"/>
      <c r="P26" s="1"/>
    </row>
    <row r="27" spans="1:17" x14ac:dyDescent="0.25">
      <c r="A27" s="55"/>
      <c r="B27" s="5"/>
      <c r="C27" s="7"/>
      <c r="D27" s="20"/>
      <c r="F27" s="20"/>
      <c r="H27" s="20"/>
      <c r="J27" s="20"/>
      <c r="L27" s="20"/>
      <c r="N27" s="9" t="s">
        <v>6</v>
      </c>
      <c r="O27" s="8">
        <f>SUM(O22:O26)</f>
        <v>130.89999999999998</v>
      </c>
      <c r="P27" s="1">
        <f>O27</f>
        <v>130.89999999999998</v>
      </c>
      <c r="Q27" s="10">
        <f>RANK(P27,P$8:P$42)</f>
        <v>3</v>
      </c>
    </row>
    <row r="28" spans="1:17" x14ac:dyDescent="0.25">
      <c r="D28" s="1"/>
      <c r="F28" s="1"/>
      <c r="H28" s="1"/>
      <c r="J28" s="1"/>
    </row>
    <row r="29" spans="1:17" x14ac:dyDescent="0.25">
      <c r="A29" s="42" t="s">
        <v>192</v>
      </c>
      <c r="B29" s="15" t="s">
        <v>63</v>
      </c>
      <c r="C29" s="62" t="s">
        <v>61</v>
      </c>
      <c r="D29" s="19">
        <v>11.4</v>
      </c>
      <c r="E29" s="9">
        <f>RANK(D29,D$8:D$41)</f>
        <v>8</v>
      </c>
      <c r="F29" s="19">
        <v>10.6</v>
      </c>
      <c r="G29" s="9">
        <f>RANK(F29,F$8:F$41)</f>
        <v>7</v>
      </c>
      <c r="H29" s="19">
        <v>11.7</v>
      </c>
      <c r="I29" s="9">
        <f>RANK(H29,H$8:H$41)</f>
        <v>4</v>
      </c>
      <c r="J29" s="19">
        <v>12</v>
      </c>
      <c r="K29" s="9">
        <f>RANK(J29,J$8:J$41)</f>
        <v>5</v>
      </c>
      <c r="L29" s="19">
        <f>D29+F29+H29+J29</f>
        <v>45.7</v>
      </c>
      <c r="M29" s="9">
        <f>RANK(L29,L$8:L$41)</f>
        <v>3</v>
      </c>
      <c r="N29" s="9" t="s">
        <v>2</v>
      </c>
      <c r="O29" s="8">
        <f>IF(COUNT(D29:D33)=4,SUM(D29:D33)-MIN(D29:D33),SUM(D29:D34))</f>
        <v>34.6</v>
      </c>
      <c r="P29" s="1"/>
    </row>
    <row r="30" spans="1:17" x14ac:dyDescent="0.25">
      <c r="A30" s="42" t="s">
        <v>193</v>
      </c>
      <c r="B30" s="15" t="s">
        <v>62</v>
      </c>
      <c r="C30" s="62" t="s">
        <v>61</v>
      </c>
      <c r="D30" s="19">
        <v>11.9</v>
      </c>
      <c r="E30" s="9">
        <f>RANK(D30,D$8:D$41)</f>
        <v>3</v>
      </c>
      <c r="F30" s="19">
        <v>10.3</v>
      </c>
      <c r="G30" s="9">
        <f>RANK(F30,F$8:F$41)</f>
        <v>11</v>
      </c>
      <c r="H30" s="19">
        <v>9.5</v>
      </c>
      <c r="I30" s="9">
        <f>RANK(H30,H$8:H$41)</f>
        <v>11</v>
      </c>
      <c r="J30" s="19">
        <v>12.7</v>
      </c>
      <c r="K30" s="9">
        <f>RANK(J30,J$8:J$41)</f>
        <v>2</v>
      </c>
      <c r="L30" s="19">
        <f>D30+F30+H30+J30</f>
        <v>44.400000000000006</v>
      </c>
      <c r="M30" s="9">
        <f>RANK(L30,L$8:L$41)</f>
        <v>5</v>
      </c>
      <c r="N30" s="9" t="s">
        <v>3</v>
      </c>
      <c r="O30" s="8">
        <f>IF(COUNT(F29:F33)=4,SUM(F29:F33)-MIN(F29:F33),SUM(F29:F34))</f>
        <v>30.45</v>
      </c>
      <c r="P30" s="1"/>
    </row>
    <row r="31" spans="1:17" x14ac:dyDescent="0.25">
      <c r="A31" s="42" t="s">
        <v>233</v>
      </c>
      <c r="B31" s="15" t="s">
        <v>65</v>
      </c>
      <c r="C31" s="39" t="s">
        <v>61</v>
      </c>
      <c r="D31" s="19">
        <v>11.3</v>
      </c>
      <c r="E31" s="9">
        <f>RANK(D31,D$8:D$41)</f>
        <v>9</v>
      </c>
      <c r="F31" s="19">
        <v>9.5500000000000007</v>
      </c>
      <c r="G31" s="9">
        <f>RANK(F31,F$8:F$41)</f>
        <v>14</v>
      </c>
      <c r="H31" s="19">
        <v>7.75</v>
      </c>
      <c r="I31" s="9">
        <f>RANK(H31,H$8:H$41)</f>
        <v>14</v>
      </c>
      <c r="J31" s="19">
        <v>11.25</v>
      </c>
      <c r="K31" s="9">
        <f>RANK(J31,J$8:J$41)</f>
        <v>12</v>
      </c>
      <c r="L31" s="19">
        <f>D31+F31+H31+J31</f>
        <v>39.85</v>
      </c>
      <c r="M31" s="9">
        <f>RANK(L31,L$8:L$41)</f>
        <v>10</v>
      </c>
      <c r="N31" s="9" t="s">
        <v>4</v>
      </c>
      <c r="O31" s="8">
        <f>IF(COUNT(H29:H33)=4,SUM(H29:H33)-MIN(H29:H33),SUM(H29:H34))</f>
        <v>28.95</v>
      </c>
      <c r="P31" s="1"/>
    </row>
    <row r="32" spans="1:17" x14ac:dyDescent="0.25">
      <c r="A32" s="31"/>
      <c r="B32" s="15"/>
      <c r="C32" s="4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9" t="s">
        <v>5</v>
      </c>
      <c r="O32" s="8">
        <f>IF(COUNT(J29:J33)=4,SUM(J29:J33)-MIN(J29:J33),SUM(J29:J34))</f>
        <v>35.950000000000003</v>
      </c>
      <c r="P32" s="1"/>
    </row>
    <row r="33" spans="1:17" x14ac:dyDescent="0.25">
      <c r="A33" s="34"/>
      <c r="B33" s="15"/>
      <c r="C33" s="4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9"/>
      <c r="O33" s="8"/>
      <c r="P33" s="1"/>
    </row>
    <row r="34" spans="1:17" x14ac:dyDescent="0.25">
      <c r="A34" s="55"/>
      <c r="B34" s="5"/>
      <c r="C34" s="7"/>
      <c r="D34" s="20"/>
      <c r="F34" s="20"/>
      <c r="H34" s="20"/>
      <c r="J34" s="20"/>
      <c r="L34" s="20"/>
      <c r="N34" s="9" t="s">
        <v>6</v>
      </c>
      <c r="O34" s="8">
        <f>SUM(O29:O33)</f>
        <v>129.94999999999999</v>
      </c>
      <c r="P34" s="1">
        <f>O34</f>
        <v>129.94999999999999</v>
      </c>
      <c r="Q34" s="10">
        <f>RANK(P34,P$8:P$42)</f>
        <v>4</v>
      </c>
    </row>
    <row r="35" spans="1:17" x14ac:dyDescent="0.25">
      <c r="A35" s="55"/>
      <c r="B35" s="5"/>
      <c r="C35" s="7"/>
      <c r="D35" s="20"/>
      <c r="F35" s="20"/>
      <c r="H35" s="20"/>
      <c r="J35" s="20"/>
      <c r="Q35"/>
    </row>
    <row r="36" spans="1:17" x14ac:dyDescent="0.25">
      <c r="D36" s="1"/>
      <c r="F36" s="1"/>
      <c r="H36" s="1"/>
      <c r="J36" s="1"/>
    </row>
    <row r="37" spans="1:17" hidden="1" x14ac:dyDescent="0.25">
      <c r="A37" s="32"/>
      <c r="B37" s="21"/>
      <c r="C37" s="21"/>
      <c r="D37" s="19"/>
      <c r="E37" s="9" t="e">
        <f>RANK(D37,D$8:D$41)</f>
        <v>#N/A</v>
      </c>
      <c r="F37" s="19"/>
      <c r="G37" s="9" t="e">
        <f>RANK(F37,F$8:F$41)</f>
        <v>#N/A</v>
      </c>
      <c r="H37" s="19"/>
      <c r="I37" s="9" t="e">
        <f>RANK(H37,H$8:H$41)</f>
        <v>#N/A</v>
      </c>
      <c r="J37" s="19"/>
      <c r="K37" s="9" t="e">
        <f>RANK(J37,J$8:J$41)</f>
        <v>#N/A</v>
      </c>
      <c r="L37" s="19">
        <f>D37+F37+H37+J37</f>
        <v>0</v>
      </c>
      <c r="M37" s="9">
        <f>RANK(L37,L$8:L$41)</f>
        <v>19</v>
      </c>
      <c r="N37" s="9" t="s">
        <v>2</v>
      </c>
      <c r="O37" s="8">
        <f>IF(COUNT(D37:D41)=4,SUM(D37:D41)-MIN(D37:D41),SUM(D37:D42))</f>
        <v>0</v>
      </c>
      <c r="P37" s="1"/>
    </row>
    <row r="38" spans="1:17" hidden="1" x14ac:dyDescent="0.25">
      <c r="A38" s="32"/>
      <c r="B38" s="21"/>
      <c r="C38" s="21"/>
      <c r="D38" s="19"/>
      <c r="E38" s="9" t="e">
        <f>RANK(D38,D$8:D$41)</f>
        <v>#N/A</v>
      </c>
      <c r="F38" s="19"/>
      <c r="G38" s="9" t="e">
        <f>RANK(F38,F$8:F$41)</f>
        <v>#N/A</v>
      </c>
      <c r="H38" s="19"/>
      <c r="I38" s="9" t="e">
        <f>RANK(H38,H$8:H$41)</f>
        <v>#N/A</v>
      </c>
      <c r="J38" s="19"/>
      <c r="K38" s="9" t="e">
        <f>RANK(J38,J$8:J$41)</f>
        <v>#N/A</v>
      </c>
      <c r="L38" s="19">
        <f>D38+F38+H38+J38</f>
        <v>0</v>
      </c>
      <c r="M38" s="9">
        <f>RANK(L38,L$8:L$41)</f>
        <v>19</v>
      </c>
      <c r="N38" s="9" t="s">
        <v>3</v>
      </c>
      <c r="O38" s="8">
        <f>IF(COUNT(F37:F41)=4,SUM(F37:F41)-MIN(F37:F41),SUM(F37:F42))</f>
        <v>0</v>
      </c>
      <c r="P38" s="1"/>
    </row>
    <row r="39" spans="1:17" hidden="1" x14ac:dyDescent="0.25">
      <c r="A39" s="32"/>
      <c r="B39" s="21"/>
      <c r="C39" s="21"/>
      <c r="D39" s="19"/>
      <c r="E39" s="9" t="e">
        <f>RANK(D39,D$8:D$41)</f>
        <v>#N/A</v>
      </c>
      <c r="F39" s="19"/>
      <c r="G39" s="9" t="e">
        <f>RANK(F39,F$8:F$41)</f>
        <v>#N/A</v>
      </c>
      <c r="H39" s="19"/>
      <c r="I39" s="9" t="e">
        <f>RANK(H39,H$8:H$41)</f>
        <v>#N/A</v>
      </c>
      <c r="J39" s="19"/>
      <c r="K39" s="9" t="e">
        <f>RANK(J39,J$8:J$41)</f>
        <v>#N/A</v>
      </c>
      <c r="L39" s="19">
        <f>D39+F39+H39+J39</f>
        <v>0</v>
      </c>
      <c r="M39" s="9">
        <f>RANK(L39,L$8:L$41)</f>
        <v>19</v>
      </c>
      <c r="N39" s="9" t="s">
        <v>4</v>
      </c>
      <c r="O39" s="8">
        <f>IF(COUNT(H37:H41)=4,SUM(H37:H41)-MIN(H37:H41),SUM(H37:H42))</f>
        <v>0</v>
      </c>
      <c r="P39" s="1"/>
    </row>
    <row r="40" spans="1:17" hidden="1" x14ac:dyDescent="0.25">
      <c r="A40" s="35"/>
      <c r="B40" s="15"/>
      <c r="C40" s="16"/>
      <c r="D40" s="19"/>
      <c r="E40" s="9" t="e">
        <f>RANK(D40,D$8:D$41)</f>
        <v>#N/A</v>
      </c>
      <c r="F40" s="19"/>
      <c r="G40" s="9" t="e">
        <f>RANK(F40,F$8:F$41)</f>
        <v>#N/A</v>
      </c>
      <c r="H40" s="19"/>
      <c r="I40" s="9" t="e">
        <f>RANK(H40,H$8:H$41)</f>
        <v>#N/A</v>
      </c>
      <c r="J40" s="19"/>
      <c r="K40" s="9" t="e">
        <f>RANK(J40,J$8:J$41)</f>
        <v>#N/A</v>
      </c>
      <c r="L40" s="19">
        <f>D40+F40+H40+J40</f>
        <v>0</v>
      </c>
      <c r="M40" s="9">
        <f>RANK(L40,L$8:L$41)</f>
        <v>19</v>
      </c>
      <c r="N40" s="9" t="s">
        <v>5</v>
      </c>
      <c r="O40" s="8">
        <f>IF(COUNT(J37:J41)=4,SUM(J37:J41)-MIN(J37:J41),SUM(J37:J42))</f>
        <v>0</v>
      </c>
      <c r="P40" s="1"/>
    </row>
    <row r="41" spans="1:17" hidden="1" x14ac:dyDescent="0.25">
      <c r="A41" s="42"/>
      <c r="B41" s="15"/>
      <c r="C41" s="16"/>
      <c r="D41" s="19"/>
      <c r="E41" s="9" t="e">
        <f>RANK(D41,D$8:D$41)</f>
        <v>#N/A</v>
      </c>
      <c r="F41" s="19"/>
      <c r="G41" s="9" t="e">
        <f>RANK(F41,F$8:F$41)</f>
        <v>#N/A</v>
      </c>
      <c r="H41" s="19"/>
      <c r="I41" s="9" t="e">
        <f>RANK(H41,H$8:H$41)</f>
        <v>#N/A</v>
      </c>
      <c r="J41" s="19"/>
      <c r="K41" s="9" t="e">
        <f>RANK(J41,J$8:J$41)</f>
        <v>#N/A</v>
      </c>
      <c r="L41" s="19">
        <f>D41+F41+H41+J41</f>
        <v>0</v>
      </c>
      <c r="M41" s="9">
        <f>RANK(L41,L$8:L$41)</f>
        <v>19</v>
      </c>
      <c r="N41" s="9"/>
      <c r="O41" s="8"/>
      <c r="P41" s="1"/>
    </row>
    <row r="42" spans="1:17" hidden="1" x14ac:dyDescent="0.25">
      <c r="A42" s="55"/>
      <c r="B42" s="5"/>
      <c r="C42" s="7"/>
      <c r="D42" s="20"/>
      <c r="F42" s="20"/>
      <c r="H42" s="20"/>
      <c r="J42" s="20"/>
      <c r="L42" s="20"/>
      <c r="N42" s="9" t="s">
        <v>6</v>
      </c>
      <c r="O42" s="8">
        <f>SUM(O37:O41)</f>
        <v>0</v>
      </c>
      <c r="P42" s="1">
        <f>O42</f>
        <v>0</v>
      </c>
      <c r="Q42" s="10">
        <f>RANK(P42,P$8:P$42)</f>
        <v>5</v>
      </c>
    </row>
    <row r="43" spans="1:17" x14ac:dyDescent="0.25">
      <c r="D43" s="1"/>
      <c r="F43" s="1"/>
      <c r="H43" s="1"/>
      <c r="J43" s="1"/>
    </row>
    <row r="44" spans="1:17" x14ac:dyDescent="0.25">
      <c r="D44" s="1"/>
      <c r="F44" s="1"/>
      <c r="H44" s="1"/>
      <c r="J44" s="1"/>
    </row>
    <row r="45" spans="1:17" x14ac:dyDescent="0.25">
      <c r="D45" s="1"/>
      <c r="F45" s="1"/>
      <c r="H45" s="1"/>
      <c r="J45" s="1"/>
    </row>
    <row r="46" spans="1:17" x14ac:dyDescent="0.25">
      <c r="D46" s="1"/>
      <c r="F46" s="1"/>
      <c r="H46" s="1"/>
      <c r="J46" s="1"/>
    </row>
    <row r="47" spans="1:17" x14ac:dyDescent="0.25">
      <c r="D47" s="1"/>
      <c r="F47" s="1"/>
      <c r="H47" s="1"/>
      <c r="J47" s="1"/>
    </row>
    <row r="48" spans="1:17" x14ac:dyDescent="0.25">
      <c r="D48" s="1"/>
      <c r="F48" s="1"/>
      <c r="H48" s="1"/>
      <c r="J48" s="1"/>
    </row>
    <row r="49" spans="4:10" x14ac:dyDescent="0.25">
      <c r="D49" s="1"/>
      <c r="F49" s="1"/>
      <c r="H49" s="1"/>
      <c r="J49" s="1"/>
    </row>
    <row r="50" spans="4:10" x14ac:dyDescent="0.25">
      <c r="D50" s="1"/>
      <c r="F50" s="1"/>
      <c r="H50" s="1"/>
      <c r="J50" s="1"/>
    </row>
    <row r="51" spans="4:10" x14ac:dyDescent="0.25">
      <c r="D51" s="1"/>
      <c r="F51" s="1"/>
      <c r="H51" s="1"/>
      <c r="J51" s="1"/>
    </row>
    <row r="52" spans="4:10" x14ac:dyDescent="0.25">
      <c r="D52" s="1"/>
      <c r="F52" s="1"/>
      <c r="H52" s="1"/>
      <c r="J52" s="1"/>
    </row>
    <row r="53" spans="4:10" x14ac:dyDescent="0.25">
      <c r="D53" s="1"/>
      <c r="F53" s="1"/>
      <c r="H53" s="1"/>
      <c r="J53" s="1"/>
    </row>
    <row r="54" spans="4:10" x14ac:dyDescent="0.25">
      <c r="D54" s="1"/>
      <c r="F54" s="1"/>
      <c r="H54" s="1"/>
      <c r="J54" s="1"/>
    </row>
    <row r="55" spans="4:10" x14ac:dyDescent="0.25">
      <c r="D55" s="1"/>
      <c r="F55" s="1"/>
      <c r="H55" s="1"/>
      <c r="J55" s="1"/>
    </row>
    <row r="56" spans="4:10" x14ac:dyDescent="0.25">
      <c r="D56" s="1"/>
      <c r="F56" s="1"/>
      <c r="H56" s="1"/>
      <c r="J56" s="1"/>
    </row>
    <row r="57" spans="4:10" x14ac:dyDescent="0.25">
      <c r="D57" s="1"/>
      <c r="F57" s="1"/>
      <c r="H57" s="1"/>
      <c r="J57" s="1"/>
    </row>
    <row r="58" spans="4:10" x14ac:dyDescent="0.25">
      <c r="D58" s="1"/>
      <c r="F58" s="1"/>
      <c r="H58" s="1"/>
      <c r="J58" s="1"/>
    </row>
    <row r="59" spans="4:10" x14ac:dyDescent="0.25">
      <c r="D59" s="1"/>
      <c r="F59" s="1"/>
      <c r="H59" s="1"/>
      <c r="J59" s="1"/>
    </row>
    <row r="60" spans="4:10" x14ac:dyDescent="0.25">
      <c r="D60" s="1"/>
      <c r="F60" s="1"/>
      <c r="H60" s="1"/>
      <c r="J60" s="1"/>
    </row>
    <row r="61" spans="4:10" x14ac:dyDescent="0.25">
      <c r="D61" s="1"/>
      <c r="F61" s="1"/>
      <c r="H61" s="1"/>
      <c r="J61" s="1"/>
    </row>
    <row r="62" spans="4:10" x14ac:dyDescent="0.25">
      <c r="D62" s="1"/>
      <c r="F62" s="1"/>
      <c r="H62" s="1"/>
      <c r="J62" s="1"/>
    </row>
    <row r="63" spans="4:10" x14ac:dyDescent="0.25">
      <c r="D63" s="1"/>
      <c r="F63" s="1"/>
      <c r="H63" s="1"/>
      <c r="J63" s="1"/>
    </row>
    <row r="64" spans="4:10" x14ac:dyDescent="0.25">
      <c r="D64" s="1"/>
      <c r="F64" s="1"/>
      <c r="H64" s="1"/>
      <c r="J64" s="1"/>
    </row>
    <row r="65" spans="4:10" x14ac:dyDescent="0.25">
      <c r="D65" s="1"/>
      <c r="F65" s="1"/>
      <c r="H65" s="1"/>
      <c r="J65" s="1"/>
    </row>
    <row r="66" spans="4:10" x14ac:dyDescent="0.25">
      <c r="D66" s="1"/>
      <c r="F66" s="1"/>
      <c r="H66" s="1"/>
      <c r="J66" s="1"/>
    </row>
    <row r="67" spans="4:10" x14ac:dyDescent="0.25">
      <c r="D67" s="1"/>
      <c r="F67" s="1"/>
      <c r="H67" s="1"/>
      <c r="J67" s="1"/>
    </row>
    <row r="68" spans="4:10" x14ac:dyDescent="0.25">
      <c r="D68" s="1"/>
      <c r="F68" s="1"/>
      <c r="H68" s="1"/>
      <c r="J68" s="1"/>
    </row>
    <row r="69" spans="4:10" x14ac:dyDescent="0.25">
      <c r="D69" s="1"/>
      <c r="F69" s="1"/>
      <c r="H69" s="1"/>
      <c r="J69" s="1"/>
    </row>
    <row r="70" spans="4:10" x14ac:dyDescent="0.25">
      <c r="D70" s="1"/>
      <c r="F70" s="1"/>
      <c r="H70" s="1"/>
      <c r="J70" s="1"/>
    </row>
    <row r="71" spans="4:10" x14ac:dyDescent="0.25">
      <c r="D71" s="1"/>
      <c r="F71" s="1"/>
      <c r="H71" s="1"/>
      <c r="J71" s="1"/>
    </row>
    <row r="72" spans="4:10" x14ac:dyDescent="0.25">
      <c r="D72" s="1"/>
      <c r="F72" s="1"/>
      <c r="H72" s="1"/>
      <c r="J72" s="1"/>
    </row>
    <row r="73" spans="4:10" x14ac:dyDescent="0.25">
      <c r="D73" s="1"/>
      <c r="F73" s="1"/>
      <c r="H73" s="1"/>
      <c r="J73" s="1"/>
    </row>
    <row r="74" spans="4:10" x14ac:dyDescent="0.25">
      <c r="D74" s="1"/>
      <c r="F74" s="1"/>
      <c r="H74" s="1"/>
      <c r="J74" s="1"/>
    </row>
    <row r="75" spans="4:10" x14ac:dyDescent="0.25">
      <c r="D75" s="1"/>
      <c r="F75" s="1"/>
      <c r="H75" s="1"/>
      <c r="J75" s="1"/>
    </row>
    <row r="76" spans="4:10" x14ac:dyDescent="0.25">
      <c r="D76" s="1"/>
      <c r="F76" s="1"/>
      <c r="H76" s="1"/>
      <c r="J76" s="1"/>
    </row>
    <row r="77" spans="4:10" x14ac:dyDescent="0.25">
      <c r="D77" s="1"/>
      <c r="F77" s="1"/>
      <c r="H77" s="1"/>
      <c r="J77" s="1"/>
    </row>
    <row r="78" spans="4:10" x14ac:dyDescent="0.25">
      <c r="D78" s="1"/>
      <c r="F78" s="1"/>
      <c r="H78" s="1"/>
      <c r="J78" s="1"/>
    </row>
    <row r="79" spans="4:10" x14ac:dyDescent="0.25">
      <c r="D79" s="1"/>
      <c r="F79" s="1"/>
      <c r="H79" s="1"/>
      <c r="J79" s="1"/>
    </row>
    <row r="80" spans="4:10" x14ac:dyDescent="0.25">
      <c r="D80" s="1"/>
      <c r="F80" s="1"/>
      <c r="H80" s="1"/>
      <c r="J80" s="1"/>
    </row>
    <row r="81" spans="4:10" x14ac:dyDescent="0.25">
      <c r="D81" s="1"/>
      <c r="F81" s="1"/>
      <c r="H81" s="1"/>
      <c r="J81" s="1"/>
    </row>
    <row r="82" spans="4:10" x14ac:dyDescent="0.25">
      <c r="D82" s="1"/>
      <c r="F82" s="1"/>
      <c r="H82" s="1"/>
      <c r="J82" s="1"/>
    </row>
    <row r="83" spans="4:10" x14ac:dyDescent="0.25">
      <c r="D83" s="1"/>
      <c r="F83" s="1"/>
      <c r="H83" s="1"/>
      <c r="J83" s="1"/>
    </row>
    <row r="84" spans="4:10" x14ac:dyDescent="0.25">
      <c r="D84" s="1"/>
      <c r="F84" s="1"/>
      <c r="H84" s="1"/>
      <c r="J84" s="1"/>
    </row>
    <row r="85" spans="4:10" x14ac:dyDescent="0.25">
      <c r="D85" s="1"/>
      <c r="F85" s="1"/>
      <c r="H85" s="1"/>
      <c r="J85" s="1"/>
    </row>
    <row r="86" spans="4:10" x14ac:dyDescent="0.25">
      <c r="D86" s="1"/>
      <c r="F86" s="1"/>
      <c r="H86" s="1"/>
      <c r="J86" s="1"/>
    </row>
    <row r="87" spans="4:10" x14ac:dyDescent="0.25">
      <c r="D87" s="1"/>
      <c r="F87" s="1"/>
      <c r="H87" s="1"/>
      <c r="J87" s="1"/>
    </row>
    <row r="88" spans="4:10" x14ac:dyDescent="0.25">
      <c r="D88" s="1"/>
      <c r="F88" s="1"/>
      <c r="H88" s="1"/>
      <c r="J88" s="1"/>
    </row>
    <row r="89" spans="4:10" x14ac:dyDescent="0.25">
      <c r="D89" s="1"/>
      <c r="F89" s="1"/>
      <c r="H89" s="1"/>
      <c r="J89" s="1"/>
    </row>
    <row r="90" spans="4:10" x14ac:dyDescent="0.25">
      <c r="D90" s="1"/>
      <c r="F90" s="1"/>
      <c r="H90" s="1"/>
      <c r="J90" s="1"/>
    </row>
    <row r="91" spans="4:10" x14ac:dyDescent="0.25">
      <c r="D91" s="1"/>
      <c r="F91" s="1"/>
      <c r="H91" s="1"/>
      <c r="J91" s="1"/>
    </row>
    <row r="92" spans="4:10" x14ac:dyDescent="0.25">
      <c r="D92" s="1"/>
      <c r="F92" s="1"/>
      <c r="H92" s="1"/>
      <c r="J92" s="1"/>
    </row>
    <row r="93" spans="4:10" x14ac:dyDescent="0.25">
      <c r="D93" s="1"/>
      <c r="F93" s="1"/>
      <c r="H93" s="1"/>
      <c r="J93" s="1"/>
    </row>
    <row r="94" spans="4:10" x14ac:dyDescent="0.25">
      <c r="D94" s="1"/>
      <c r="F94" s="1"/>
      <c r="H94" s="1"/>
      <c r="J94" s="1"/>
    </row>
    <row r="95" spans="4:10" x14ac:dyDescent="0.25">
      <c r="D95" s="1"/>
      <c r="F95" s="1"/>
      <c r="H95" s="1"/>
      <c r="J95" s="1"/>
    </row>
    <row r="96" spans="4:10" x14ac:dyDescent="0.25">
      <c r="D96" s="1"/>
      <c r="F96" s="1"/>
      <c r="H96" s="1"/>
      <c r="J96" s="1"/>
    </row>
    <row r="97" spans="4:10" x14ac:dyDescent="0.25">
      <c r="D97" s="1"/>
      <c r="F97" s="1"/>
      <c r="H97" s="1"/>
      <c r="J97" s="1"/>
    </row>
    <row r="98" spans="4:10" x14ac:dyDescent="0.25">
      <c r="D98" s="1"/>
      <c r="F98" s="1"/>
      <c r="H98" s="1"/>
      <c r="J98" s="1"/>
    </row>
    <row r="99" spans="4:10" x14ac:dyDescent="0.25">
      <c r="D99" s="1"/>
      <c r="F99" s="1"/>
      <c r="H99" s="1"/>
      <c r="J99" s="1"/>
    </row>
    <row r="100" spans="4:10" x14ac:dyDescent="0.25">
      <c r="D100" s="1"/>
      <c r="F100" s="1"/>
      <c r="H100" s="1"/>
      <c r="J100" s="1"/>
    </row>
    <row r="101" spans="4:10" x14ac:dyDescent="0.25">
      <c r="D101" s="1"/>
      <c r="F101" s="1"/>
      <c r="H101" s="1"/>
      <c r="J101" s="1"/>
    </row>
    <row r="102" spans="4:10" x14ac:dyDescent="0.25">
      <c r="D102" s="1"/>
      <c r="F102" s="1"/>
      <c r="H102" s="1"/>
      <c r="J102" s="1"/>
    </row>
    <row r="103" spans="4:10" x14ac:dyDescent="0.25">
      <c r="D103" s="1"/>
      <c r="F103" s="1"/>
      <c r="H103" s="1"/>
      <c r="J103" s="1"/>
    </row>
    <row r="104" spans="4:10" x14ac:dyDescent="0.25">
      <c r="D104" s="1"/>
      <c r="F104" s="1"/>
      <c r="H104" s="1"/>
      <c r="J104" s="1"/>
    </row>
    <row r="105" spans="4:10" x14ac:dyDescent="0.25">
      <c r="D105" s="1"/>
      <c r="F105" s="1"/>
      <c r="H105" s="1"/>
      <c r="J105" s="1"/>
    </row>
    <row r="106" spans="4:10" x14ac:dyDescent="0.25">
      <c r="D106" s="1"/>
      <c r="F106" s="1"/>
      <c r="H106" s="1"/>
      <c r="J106" s="1"/>
    </row>
    <row r="107" spans="4:10" x14ac:dyDescent="0.25">
      <c r="D107" s="1"/>
      <c r="F107" s="1"/>
      <c r="H107" s="1"/>
      <c r="J107" s="1"/>
    </row>
    <row r="108" spans="4:10" x14ac:dyDescent="0.25">
      <c r="D108" s="1"/>
      <c r="F108" s="1"/>
      <c r="H108" s="1"/>
      <c r="J108" s="1"/>
    </row>
  </sheetData>
  <mergeCells count="2">
    <mergeCell ref="A1:Q1"/>
    <mergeCell ref="A2:Q2"/>
  </mergeCells>
  <phoneticPr fontId="0" type="noConversion"/>
  <conditionalFormatting sqref="Q36:Q41 Q43:Q65536 Q4:Q19">
    <cfRule type="cellIs" dxfId="50" priority="74" stopIfTrue="1" operator="equal">
      <formula>3</formula>
    </cfRule>
    <cfRule type="cellIs" dxfId="49" priority="75" stopIfTrue="1" operator="equal">
      <formula>2</formula>
    </cfRule>
    <cfRule type="cellIs" dxfId="48" priority="76" stopIfTrue="1" operator="equal">
      <formula>1</formula>
    </cfRule>
  </conditionalFormatting>
  <conditionalFormatting sqref="Q21:Q26">
    <cfRule type="cellIs" dxfId="47" priority="50" stopIfTrue="1" operator="equal">
      <formula>3</formula>
    </cfRule>
    <cfRule type="cellIs" dxfId="46" priority="51" stopIfTrue="1" operator="equal">
      <formula>2</formula>
    </cfRule>
    <cfRule type="cellIs" dxfId="45" priority="52" stopIfTrue="1" operator="equal">
      <formula>1</formula>
    </cfRule>
  </conditionalFormatting>
  <conditionalFormatting sqref="Q28">
    <cfRule type="cellIs" dxfId="44" priority="44" stopIfTrue="1" operator="equal">
      <formula>3</formula>
    </cfRule>
    <cfRule type="cellIs" dxfId="43" priority="45" stopIfTrue="1" operator="equal">
      <formula>2</formula>
    </cfRule>
    <cfRule type="cellIs" dxfId="42" priority="46" stopIfTrue="1" operator="equal">
      <formula>1</formula>
    </cfRule>
  </conditionalFormatting>
  <conditionalFormatting sqref="E1 G1 I1 K1 G35:G65536 I35:I65536 K35:K65536 E35:E65536 L35:S35 K3:K14 I3:I14 G3:G14 E3:E28">
    <cfRule type="cellIs" dxfId="41" priority="43" stopIfTrue="1" operator="equal">
      <formula>1</formula>
    </cfRule>
  </conditionalFormatting>
  <conditionalFormatting sqref="Q20">
    <cfRule type="cellIs" dxfId="40" priority="40" stopIfTrue="1" operator="equal">
      <formula>3</formula>
    </cfRule>
    <cfRule type="cellIs" dxfId="39" priority="41" stopIfTrue="1" operator="equal">
      <formula>2</formula>
    </cfRule>
    <cfRule type="cellIs" dxfId="38" priority="42" stopIfTrue="1" operator="equal">
      <formula>1</formula>
    </cfRule>
  </conditionalFormatting>
  <conditionalFormatting sqref="Q27">
    <cfRule type="cellIs" dxfId="37" priority="37" stopIfTrue="1" operator="equal">
      <formula>3</formula>
    </cfRule>
    <cfRule type="cellIs" dxfId="36" priority="38" stopIfTrue="1" operator="equal">
      <formula>2</formula>
    </cfRule>
    <cfRule type="cellIs" dxfId="35" priority="39" stopIfTrue="1" operator="equal">
      <formula>1</formula>
    </cfRule>
  </conditionalFormatting>
  <conditionalFormatting sqref="Q42">
    <cfRule type="cellIs" dxfId="34" priority="31" stopIfTrue="1" operator="equal">
      <formula>3</formula>
    </cfRule>
    <cfRule type="cellIs" dxfId="33" priority="32" stopIfTrue="1" operator="equal">
      <formula>2</formula>
    </cfRule>
    <cfRule type="cellIs" dxfId="32" priority="33" stopIfTrue="1" operator="equal">
      <formula>1</formula>
    </cfRule>
  </conditionalFormatting>
  <conditionalFormatting sqref="E2 G2 I2 K2">
    <cfRule type="cellIs" dxfId="31" priority="30" stopIfTrue="1" operator="equal">
      <formula>1</formula>
    </cfRule>
  </conditionalFormatting>
  <conditionalFormatting sqref="Q14">
    <cfRule type="cellIs" dxfId="30" priority="27" stopIfTrue="1" operator="equal">
      <formula>3</formula>
    </cfRule>
    <cfRule type="cellIs" dxfId="29" priority="28" stopIfTrue="1" operator="equal">
      <formula>2</formula>
    </cfRule>
    <cfRule type="cellIs" dxfId="28" priority="29" stopIfTrue="1" operator="equal">
      <formula>1</formula>
    </cfRule>
  </conditionalFormatting>
  <conditionalFormatting sqref="Q8:Q12">
    <cfRule type="cellIs" dxfId="27" priority="24" stopIfTrue="1" operator="equal">
      <formula>3</formula>
    </cfRule>
    <cfRule type="cellIs" dxfId="26" priority="25" stopIfTrue="1" operator="equal">
      <formula>2</formula>
    </cfRule>
    <cfRule type="cellIs" dxfId="25" priority="26" stopIfTrue="1" operator="equal">
      <formula>1</formula>
    </cfRule>
  </conditionalFormatting>
  <conditionalFormatting sqref="E8:E14">
    <cfRule type="cellIs" dxfId="24" priority="23" stopIfTrue="1" operator="equal">
      <formula>1</formula>
    </cfRule>
  </conditionalFormatting>
  <conditionalFormatting sqref="Q13">
    <cfRule type="cellIs" dxfId="23" priority="20" stopIfTrue="1" operator="equal">
      <formula>3</formula>
    </cfRule>
    <cfRule type="cellIs" dxfId="22" priority="21" stopIfTrue="1" operator="equal">
      <formula>2</formula>
    </cfRule>
    <cfRule type="cellIs" dxfId="21" priority="22" stopIfTrue="1" operator="equal">
      <formula>1</formula>
    </cfRule>
  </conditionalFormatting>
  <conditionalFormatting sqref="Q29:Q33">
    <cfRule type="cellIs" dxfId="20" priority="14" stopIfTrue="1" operator="equal">
      <formula>3</formula>
    </cfRule>
    <cfRule type="cellIs" dxfId="19" priority="15" stopIfTrue="1" operator="equal">
      <formula>2</formula>
    </cfRule>
    <cfRule type="cellIs" dxfId="18" priority="16" stopIfTrue="1" operator="equal">
      <formula>1</formula>
    </cfRule>
  </conditionalFormatting>
  <conditionalFormatting sqref="E29:E31 E34">
    <cfRule type="cellIs" dxfId="17" priority="13" stopIfTrue="1" operator="equal">
      <formula>1</formula>
    </cfRule>
  </conditionalFormatting>
  <conditionalFormatting sqref="Q34">
    <cfRule type="cellIs" dxfId="16" priority="10" stopIfTrue="1" operator="equal">
      <formula>3</formula>
    </cfRule>
    <cfRule type="cellIs" dxfId="15" priority="11" stopIfTrue="1" operator="equal">
      <formula>2</formula>
    </cfRule>
    <cfRule type="cellIs" dxfId="14" priority="12" stopIfTrue="1" operator="equal">
      <formula>1</formula>
    </cfRule>
  </conditionalFormatting>
  <conditionalFormatting sqref="G15:G28">
    <cfRule type="cellIs" dxfId="13" priority="9" stopIfTrue="1" operator="equal">
      <formula>1</formula>
    </cfRule>
  </conditionalFormatting>
  <conditionalFormatting sqref="G8:G14">
    <cfRule type="cellIs" dxfId="12" priority="8" stopIfTrue="1" operator="equal">
      <formula>1</formula>
    </cfRule>
  </conditionalFormatting>
  <conditionalFormatting sqref="G29:G31 G34">
    <cfRule type="cellIs" dxfId="11" priority="7" stopIfTrue="1" operator="equal">
      <formula>1</formula>
    </cfRule>
  </conditionalFormatting>
  <conditionalFormatting sqref="I15:I28">
    <cfRule type="cellIs" dxfId="10" priority="6" stopIfTrue="1" operator="equal">
      <formula>1</formula>
    </cfRule>
  </conditionalFormatting>
  <conditionalFormatting sqref="I8:I14">
    <cfRule type="cellIs" dxfId="9" priority="5" stopIfTrue="1" operator="equal">
      <formula>1</formula>
    </cfRule>
  </conditionalFormatting>
  <conditionalFormatting sqref="I29:I31 I34">
    <cfRule type="cellIs" dxfId="8" priority="4" stopIfTrue="1" operator="equal">
      <formula>1</formula>
    </cfRule>
  </conditionalFormatting>
  <conditionalFormatting sqref="K15:K28">
    <cfRule type="cellIs" dxfId="7" priority="3" stopIfTrue="1" operator="equal">
      <formula>1</formula>
    </cfRule>
  </conditionalFormatting>
  <conditionalFormatting sqref="K8:K14">
    <cfRule type="cellIs" dxfId="6" priority="2" stopIfTrue="1" operator="equal">
      <formula>1</formula>
    </cfRule>
  </conditionalFormatting>
  <conditionalFormatting sqref="K29:K31 K34">
    <cfRule type="cellIs" dxfId="5" priority="1" stopIfTrue="1" operator="equal">
      <formula>1</formula>
    </cfRule>
  </conditionalFormatting>
  <pageMargins left="0.70866141732283472" right="0.70866141732283472" top="0.33" bottom="0.74803149606299213" header="0.31496062992125984" footer="0.31496062992125984"/>
  <pageSetup paperSize="9" scale="87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zoomScale="80" zoomScaleNormal="80" workbookViewId="0">
      <pane ySplit="5" topLeftCell="A6" activePane="bottomLeft" state="frozen"/>
      <selection pane="bottomLeft" sqref="A1:Q1"/>
    </sheetView>
  </sheetViews>
  <sheetFormatPr defaultRowHeight="15" x14ac:dyDescent="0.25"/>
  <cols>
    <col min="1" max="1" width="5.140625" style="7" bestFit="1" customWidth="1"/>
    <col min="2" max="2" width="27.7109375" bestFit="1" customWidth="1"/>
    <col min="3" max="3" width="25.28515625" customWidth="1"/>
    <col min="4" max="4" width="6.5703125" bestFit="1" customWidth="1"/>
    <col min="5" max="5" width="7.5703125" bestFit="1" customWidth="1"/>
    <col min="6" max="6" width="6.28515625" bestFit="1" customWidth="1"/>
    <col min="7" max="9" width="7.5703125" bestFit="1" customWidth="1"/>
    <col min="10" max="10" width="7" bestFit="1" customWidth="1"/>
    <col min="11" max="11" width="7.5703125" bestFit="1" customWidth="1"/>
    <col min="12" max="12" width="6.85546875" bestFit="1" customWidth="1"/>
    <col min="13" max="14" width="7.5703125" bestFit="1" customWidth="1"/>
    <col min="15" max="15" width="8.140625" bestFit="1" customWidth="1"/>
    <col min="16" max="16" width="7.5703125" hidden="1" customWidth="1"/>
    <col min="17" max="17" width="8.42578125" style="4" customWidth="1"/>
  </cols>
  <sheetData>
    <row r="1" spans="1:19" ht="18.75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8.75" x14ac:dyDescent="0.3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s="50" customFormat="1" x14ac:dyDescent="0.25">
      <c r="B4" s="50" t="s">
        <v>0</v>
      </c>
      <c r="C4" s="50" t="s">
        <v>1</v>
      </c>
      <c r="D4" s="50" t="s">
        <v>2</v>
      </c>
      <c r="F4" s="50" t="s">
        <v>3</v>
      </c>
      <c r="H4" s="50" t="s">
        <v>4</v>
      </c>
      <c r="J4" s="50" t="s">
        <v>5</v>
      </c>
      <c r="L4" s="50" t="s">
        <v>6</v>
      </c>
      <c r="Q4" s="73"/>
    </row>
    <row r="5" spans="1:19" s="50" customFormat="1" x14ac:dyDescent="0.25">
      <c r="D5" s="71"/>
      <c r="E5" s="71" t="s">
        <v>7</v>
      </c>
      <c r="F5" s="71"/>
      <c r="G5" s="71" t="s">
        <v>7</v>
      </c>
      <c r="H5" s="71"/>
      <c r="I5" s="71" t="s">
        <v>7</v>
      </c>
      <c r="J5" s="71"/>
      <c r="K5" s="71" t="s">
        <v>7</v>
      </c>
      <c r="M5" s="71" t="s">
        <v>7</v>
      </c>
      <c r="Q5" s="73"/>
    </row>
    <row r="6" spans="1:19" x14ac:dyDescent="0.25">
      <c r="B6" s="50" t="s">
        <v>12</v>
      </c>
    </row>
    <row r="7" spans="1:19" x14ac:dyDescent="0.25">
      <c r="A7" s="6"/>
      <c r="D7" s="1"/>
      <c r="F7" s="1"/>
      <c r="H7" s="1"/>
      <c r="J7" s="1"/>
      <c r="L7" s="1"/>
      <c r="Q7"/>
      <c r="S7" s="1"/>
    </row>
    <row r="8" spans="1:19" x14ac:dyDescent="0.25">
      <c r="A8" s="24">
        <v>146</v>
      </c>
      <c r="B8" s="15" t="s">
        <v>80</v>
      </c>
      <c r="C8" s="62" t="s">
        <v>213</v>
      </c>
      <c r="D8" s="8">
        <v>12.85</v>
      </c>
      <c r="E8" s="9">
        <f>RANK(D8,D$8:D$37)</f>
        <v>3</v>
      </c>
      <c r="F8" s="8">
        <v>10.95</v>
      </c>
      <c r="G8" s="9">
        <f>RANK(F8,F$8:F$37)</f>
        <v>3</v>
      </c>
      <c r="H8" s="8">
        <v>12.5</v>
      </c>
      <c r="I8" s="9">
        <f>RANK(H8,H$8:H$37)</f>
        <v>3</v>
      </c>
      <c r="J8" s="8"/>
      <c r="K8" s="9"/>
      <c r="L8" s="8">
        <f>D8+F8+H8+J8</f>
        <v>36.299999999999997</v>
      </c>
      <c r="M8" s="9">
        <f>RANK(L8,L$8:L$37)</f>
        <v>9</v>
      </c>
      <c r="N8" s="9" t="s">
        <v>2</v>
      </c>
      <c r="O8" s="8">
        <f>IF(COUNT(D8:D12)=4,SUM(D8:D12)-MIN(D8:D12),SUM(D8:D13))</f>
        <v>38.85</v>
      </c>
      <c r="P8" s="1"/>
    </row>
    <row r="9" spans="1:19" x14ac:dyDescent="0.25">
      <c r="A9" s="24">
        <v>147</v>
      </c>
      <c r="B9" s="15" t="s">
        <v>81</v>
      </c>
      <c r="C9" s="62" t="s">
        <v>213</v>
      </c>
      <c r="D9" s="8"/>
      <c r="E9" s="9"/>
      <c r="F9" s="8">
        <v>11.15</v>
      </c>
      <c r="G9" s="9">
        <f>RANK(F9,F$8:F$37)</f>
        <v>2</v>
      </c>
      <c r="H9" s="8"/>
      <c r="I9" s="9"/>
      <c r="J9" s="8">
        <v>11.55</v>
      </c>
      <c r="K9" s="9">
        <f>RANK(J9,J$8:J$37)</f>
        <v>7</v>
      </c>
      <c r="L9" s="8">
        <f>D9+F9+H9+J9</f>
        <v>22.700000000000003</v>
      </c>
      <c r="M9" s="9">
        <f>RANK(L9,L$8:L$37)</f>
        <v>13</v>
      </c>
      <c r="N9" s="9" t="s">
        <v>3</v>
      </c>
      <c r="O9" s="8">
        <f>IF(COUNT(F8:F12)=4,SUM(F8:F12)-MIN(F8:F12),SUM(F8:F12))</f>
        <v>33.700000000000003</v>
      </c>
      <c r="P9" s="1"/>
    </row>
    <row r="10" spans="1:19" x14ac:dyDescent="0.25">
      <c r="A10" s="24">
        <v>148</v>
      </c>
      <c r="B10" s="15" t="s">
        <v>84</v>
      </c>
      <c r="C10" s="62" t="s">
        <v>213</v>
      </c>
      <c r="D10" s="8">
        <v>13.25</v>
      </c>
      <c r="E10" s="9">
        <f>RANK(D10,D$8:D$37)</f>
        <v>1</v>
      </c>
      <c r="F10" s="8">
        <v>11.6</v>
      </c>
      <c r="G10" s="9">
        <f>RANK(F10,F$8:F$37)</f>
        <v>1</v>
      </c>
      <c r="H10" s="8">
        <v>13.1</v>
      </c>
      <c r="I10" s="9">
        <f>RANK(H10,H$8:H$37)</f>
        <v>1</v>
      </c>
      <c r="J10" s="8">
        <v>13.05</v>
      </c>
      <c r="K10" s="9">
        <f>RANK(J10,J$8:J$37)</f>
        <v>1</v>
      </c>
      <c r="L10" s="8">
        <f>D10+F10+H10+J10</f>
        <v>51</v>
      </c>
      <c r="M10" s="9">
        <f>RANK(L10,L$8:L$37)</f>
        <v>1</v>
      </c>
      <c r="N10" s="9" t="s">
        <v>4</v>
      </c>
      <c r="O10" s="8">
        <f>IF(COUNT(H8:H12)=4,SUM(H8:H12)-MIN(H8:H12),SUM(H8:H12))</f>
        <v>38.299999999999997</v>
      </c>
      <c r="P10" s="1"/>
    </row>
    <row r="11" spans="1:19" x14ac:dyDescent="0.25">
      <c r="A11" s="24">
        <v>149</v>
      </c>
      <c r="B11" s="15" t="s">
        <v>237</v>
      </c>
      <c r="C11" s="62" t="s">
        <v>213</v>
      </c>
      <c r="D11" s="8">
        <v>12.4</v>
      </c>
      <c r="E11" s="9">
        <f>RANK(D11,D$8:D$37)</f>
        <v>6</v>
      </c>
      <c r="F11" s="8"/>
      <c r="G11" s="9"/>
      <c r="H11" s="8">
        <v>12.7</v>
      </c>
      <c r="I11" s="9">
        <f>RANK(H11,H$8:H$37)</f>
        <v>2</v>
      </c>
      <c r="J11" s="8">
        <v>12.7</v>
      </c>
      <c r="K11" s="9">
        <f>RANK(J11,J$8:J$37)</f>
        <v>2</v>
      </c>
      <c r="L11" s="8">
        <f>D11+F11+H11+J11</f>
        <v>37.799999999999997</v>
      </c>
      <c r="M11" s="9">
        <f>RANK(L11,L$8:L$37)</f>
        <v>8</v>
      </c>
      <c r="N11" s="9" t="s">
        <v>5</v>
      </c>
      <c r="O11" s="8">
        <f>IF(COUNT(J8:J12)=4,SUM(J8:J12)-MIN(J8:J12),SUM(J8:J12))</f>
        <v>37.799999999999997</v>
      </c>
      <c r="P11" s="1"/>
    </row>
    <row r="12" spans="1:19" x14ac:dyDescent="0.25">
      <c r="A12" s="24">
        <v>150</v>
      </c>
      <c r="B12" s="15" t="s">
        <v>82</v>
      </c>
      <c r="C12" s="62" t="s">
        <v>213</v>
      </c>
      <c r="D12" s="8">
        <v>12.75</v>
      </c>
      <c r="E12" s="9">
        <f>RANK(D12,D$8:D$37)</f>
        <v>4</v>
      </c>
      <c r="F12" s="8">
        <v>8.0500000000000007</v>
      </c>
      <c r="G12" s="9">
        <f>RANK(F12,F$8:F$37)</f>
        <v>9</v>
      </c>
      <c r="H12" s="8">
        <v>12.5</v>
      </c>
      <c r="I12" s="9">
        <f>RANK(H12,H$8:H$37)</f>
        <v>3</v>
      </c>
      <c r="J12" s="8">
        <v>12.05</v>
      </c>
      <c r="K12" s="9">
        <f>RANK(J12,J$8:J$37)</f>
        <v>3</v>
      </c>
      <c r="L12" s="8">
        <f>D12+F12+H12+J12</f>
        <v>45.349999999999994</v>
      </c>
      <c r="M12" s="9">
        <f>RANK(L12,L$8:L$37)</f>
        <v>2</v>
      </c>
      <c r="N12" s="9"/>
      <c r="O12" s="8"/>
      <c r="P12" s="1"/>
    </row>
    <row r="13" spans="1:19" x14ac:dyDescent="0.25">
      <c r="A13" s="5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 t="s">
        <v>6</v>
      </c>
      <c r="O13" s="8">
        <f>SUM(O8:O12)</f>
        <v>148.65</v>
      </c>
      <c r="P13" s="1">
        <f>O13</f>
        <v>148.65</v>
      </c>
      <c r="Q13" s="10">
        <f>RANK(P13,P$7:P$37)</f>
        <v>1</v>
      </c>
    </row>
    <row r="14" spans="1:19" x14ac:dyDescent="0.25">
      <c r="A14" s="5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8"/>
      <c r="P14" s="1"/>
    </row>
    <row r="15" spans="1:19" x14ac:dyDescent="0.25">
      <c r="A15" s="24" t="s">
        <v>234</v>
      </c>
      <c r="B15" s="15" t="s">
        <v>210</v>
      </c>
      <c r="C15" s="39" t="s">
        <v>211</v>
      </c>
      <c r="D15" s="8"/>
      <c r="E15" s="9"/>
      <c r="F15" s="8"/>
      <c r="G15" s="9"/>
      <c r="H15" s="8">
        <v>10.95</v>
      </c>
      <c r="I15" s="9">
        <f>RANK(H15,H$8:H$37)</f>
        <v>8</v>
      </c>
      <c r="J15" s="8">
        <v>11.8</v>
      </c>
      <c r="K15" s="9">
        <f>RANK(J15,J$8:J$37)</f>
        <v>5</v>
      </c>
      <c r="L15" s="8">
        <f>D15+F15+H15+J15</f>
        <v>22.75</v>
      </c>
      <c r="M15" s="9">
        <f>RANK(L15,L$8:L$37)</f>
        <v>12</v>
      </c>
      <c r="N15" s="9" t="s">
        <v>2</v>
      </c>
      <c r="O15" s="8">
        <f>IF(COUNT(D15:D19)=4,SUM(D15:D20)-MIN(D15:D20),SUM(D15:D20))</f>
        <v>37</v>
      </c>
      <c r="P15" s="1"/>
    </row>
    <row r="16" spans="1:19" x14ac:dyDescent="0.25">
      <c r="A16" s="24">
        <v>142</v>
      </c>
      <c r="B16" s="15" t="s">
        <v>236</v>
      </c>
      <c r="C16" s="39" t="s">
        <v>211</v>
      </c>
      <c r="D16" s="8">
        <v>12.5</v>
      </c>
      <c r="E16" s="9">
        <f>RANK(D16,D$8:D$37)</f>
        <v>5</v>
      </c>
      <c r="F16" s="8">
        <v>9.75</v>
      </c>
      <c r="G16" s="9">
        <f>RANK(F16,F$8:F$37)</f>
        <v>6</v>
      </c>
      <c r="H16" s="8"/>
      <c r="I16" s="9"/>
      <c r="J16" s="8"/>
      <c r="K16" s="9"/>
      <c r="L16" s="8">
        <f>D16+F16+H16+J16</f>
        <v>22.25</v>
      </c>
      <c r="M16" s="9">
        <f>RANK(L16,L$8:L$37)</f>
        <v>14</v>
      </c>
      <c r="N16" s="9" t="s">
        <v>3</v>
      </c>
      <c r="O16" s="8">
        <f>IF(COUNT(F15:F19)=4,SUM(F15:F19)-MIN(F15:F20),SUM(F15:F20))</f>
        <v>29.75</v>
      </c>
      <c r="P16" s="1"/>
    </row>
    <row r="17" spans="1:19" x14ac:dyDescent="0.25">
      <c r="A17" s="24">
        <v>143</v>
      </c>
      <c r="B17" s="41" t="s">
        <v>85</v>
      </c>
      <c r="C17" s="39" t="s">
        <v>211</v>
      </c>
      <c r="D17" s="8">
        <v>11.5</v>
      </c>
      <c r="E17" s="9">
        <f>RANK(D17,D$8:D$37)</f>
        <v>11</v>
      </c>
      <c r="F17" s="8">
        <v>9.8000000000000007</v>
      </c>
      <c r="G17" s="9">
        <f>RANK(F17,F$8:F$37)</f>
        <v>5</v>
      </c>
      <c r="H17" s="8">
        <v>11.85</v>
      </c>
      <c r="I17" s="9">
        <f>RANK(H17,H$8:H$37)</f>
        <v>6</v>
      </c>
      <c r="J17" s="8">
        <v>11.2</v>
      </c>
      <c r="K17" s="9">
        <f>RANK(J17,J$8:J$37)</f>
        <v>8</v>
      </c>
      <c r="L17" s="8">
        <f>D17+F17+H17+J17</f>
        <v>44.349999999999994</v>
      </c>
      <c r="M17" s="9">
        <f>RANK(L17,L$8:L$37)</f>
        <v>4</v>
      </c>
      <c r="N17" s="9" t="s">
        <v>4</v>
      </c>
      <c r="O17" s="8">
        <f>IF(COUNT(H15:H19)=4,SUM(H15:H20)-MIN(H15:H20),SUM(H15:H20))</f>
        <v>35.099999999999994</v>
      </c>
      <c r="P17" s="1"/>
    </row>
    <row r="18" spans="1:19" x14ac:dyDescent="0.25">
      <c r="A18" s="24">
        <v>144</v>
      </c>
      <c r="B18" s="15" t="s">
        <v>36</v>
      </c>
      <c r="C18" s="39" t="s">
        <v>211</v>
      </c>
      <c r="D18" s="8">
        <v>12.9</v>
      </c>
      <c r="E18" s="9">
        <f>RANK(D18,D$8:D$37)</f>
        <v>2</v>
      </c>
      <c r="F18" s="8">
        <v>10.199999999999999</v>
      </c>
      <c r="G18" s="9">
        <f>RANK(F18,F$8:F$37)</f>
        <v>4</v>
      </c>
      <c r="H18" s="8">
        <v>10</v>
      </c>
      <c r="I18" s="9">
        <f>RANK(H18,H$8:H$37)</f>
        <v>11</v>
      </c>
      <c r="J18" s="8">
        <v>11.6</v>
      </c>
      <c r="K18" s="9">
        <f>RANK(J18,J$8:J$37)</f>
        <v>6</v>
      </c>
      <c r="L18" s="8">
        <f>D18+F18+H18+J18</f>
        <v>44.7</v>
      </c>
      <c r="M18" s="9">
        <f>RANK(L18,L$8:L$37)</f>
        <v>3</v>
      </c>
      <c r="N18" s="9" t="s">
        <v>5</v>
      </c>
      <c r="O18" s="8">
        <f>IF(COUNT(J15:J20)=4,SUM(J15:J20)-MIN(J15:J20),SUM(J15:J20))</f>
        <v>34.6</v>
      </c>
      <c r="P18" s="1"/>
    </row>
    <row r="19" spans="1:19" x14ac:dyDescent="0.25">
      <c r="A19" s="24" t="s">
        <v>235</v>
      </c>
      <c r="B19" s="15" t="s">
        <v>212</v>
      </c>
      <c r="C19" s="39" t="s">
        <v>211</v>
      </c>
      <c r="D19" s="8">
        <v>11.6</v>
      </c>
      <c r="E19" s="9">
        <f>RANK(D19,D$8:D$37)</f>
        <v>10</v>
      </c>
      <c r="F19" s="8">
        <v>9</v>
      </c>
      <c r="G19" s="9">
        <f>RANK(F19,F$8:F$37)</f>
        <v>7</v>
      </c>
      <c r="H19" s="8">
        <v>12.3</v>
      </c>
      <c r="I19" s="9">
        <f>RANK(H19,H$8:H$37)</f>
        <v>5</v>
      </c>
      <c r="J19" s="8">
        <v>11.15</v>
      </c>
      <c r="K19" s="9">
        <f>RANK(J19,J$8:J$37)</f>
        <v>9</v>
      </c>
      <c r="L19" s="8">
        <f>D19+F19+H19+J19</f>
        <v>44.050000000000004</v>
      </c>
      <c r="M19" s="9">
        <f>RANK(L19,L$8:L$37)</f>
        <v>5</v>
      </c>
      <c r="N19" s="9"/>
      <c r="O19" s="8"/>
      <c r="P19" s="1"/>
    </row>
    <row r="20" spans="1:19" x14ac:dyDescent="0.25">
      <c r="A20" s="56"/>
      <c r="B20" s="1"/>
      <c r="C20" s="1"/>
      <c r="D20" s="1"/>
      <c r="F20" s="1"/>
      <c r="H20" s="1"/>
      <c r="J20" s="1"/>
      <c r="L20" s="1"/>
      <c r="N20" s="9" t="s">
        <v>6</v>
      </c>
      <c r="O20" s="8">
        <f>SUM(O15:O19)</f>
        <v>136.44999999999999</v>
      </c>
      <c r="P20" s="1">
        <f>O20</f>
        <v>136.44999999999999</v>
      </c>
      <c r="Q20" s="10">
        <f>RANK(P20,P$7:P$37)</f>
        <v>2</v>
      </c>
    </row>
    <row r="21" spans="1:19" x14ac:dyDescent="0.25">
      <c r="A21" s="5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/>
      <c r="O21" s="8"/>
      <c r="P21" s="1"/>
    </row>
    <row r="22" spans="1:19" x14ac:dyDescent="0.25">
      <c r="A22" s="34" t="s">
        <v>238</v>
      </c>
      <c r="B22" s="15" t="s">
        <v>54</v>
      </c>
      <c r="C22" s="62" t="s">
        <v>19</v>
      </c>
      <c r="D22" s="8">
        <v>11.7</v>
      </c>
      <c r="E22" s="9">
        <f>RANK(D22,D$8:D$37)</f>
        <v>9</v>
      </c>
      <c r="F22" s="8">
        <v>4.8</v>
      </c>
      <c r="G22" s="9">
        <f>RANK(F22,F$8:F$37)</f>
        <v>10</v>
      </c>
      <c r="H22" s="8">
        <v>10.95</v>
      </c>
      <c r="I22" s="9">
        <f>RANK(H22,H$8:H$37)</f>
        <v>8</v>
      </c>
      <c r="J22" s="8">
        <v>10.75</v>
      </c>
      <c r="K22" s="9">
        <f>RANK(J22,J$8:J$37)</f>
        <v>11</v>
      </c>
      <c r="L22" s="8">
        <f>D22+F22+H22+J22</f>
        <v>38.200000000000003</v>
      </c>
      <c r="M22" s="9">
        <f>RANK(L22,L$8:L$37)</f>
        <v>7</v>
      </c>
      <c r="N22" s="9" t="s">
        <v>2</v>
      </c>
      <c r="O22" s="8">
        <f>IF(COUNT(D22:D26)=4,SUM(D22:D27)-MIN(D22:D27),SUM(D22:D27))</f>
        <v>35.6</v>
      </c>
      <c r="P22" s="1"/>
    </row>
    <row r="23" spans="1:19" x14ac:dyDescent="0.25">
      <c r="A23" s="34" t="s">
        <v>239</v>
      </c>
      <c r="B23" s="15" t="s">
        <v>48</v>
      </c>
      <c r="C23" s="62" t="s">
        <v>19</v>
      </c>
      <c r="D23" s="8">
        <v>12</v>
      </c>
      <c r="E23" s="9">
        <f>RANK(D23,D$8:D$37)</f>
        <v>7</v>
      </c>
      <c r="F23" s="8">
        <v>4</v>
      </c>
      <c r="G23" s="9">
        <f>RANK(F23,F$8:F$37)</f>
        <v>11</v>
      </c>
      <c r="H23" s="8">
        <v>10.25</v>
      </c>
      <c r="I23" s="9">
        <f>RANK(H23,H$8:H$37)</f>
        <v>10</v>
      </c>
      <c r="J23" s="8">
        <v>9.85</v>
      </c>
      <c r="K23" s="9">
        <f>RANK(J23,J$8:J$37)</f>
        <v>12</v>
      </c>
      <c r="L23" s="8">
        <f>D23+F23+H23+J23</f>
        <v>36.1</v>
      </c>
      <c r="M23" s="9">
        <f>RANK(L23,L$8:L$37)</f>
        <v>10</v>
      </c>
      <c r="N23" s="9" t="s">
        <v>3</v>
      </c>
      <c r="O23" s="8">
        <f>IF(COUNT(F22:F26)=4,SUM(F22:F26)-MIN(F22:F27),SUM(F22:F27))</f>
        <v>17.45</v>
      </c>
      <c r="P23" s="1"/>
    </row>
    <row r="24" spans="1:19" x14ac:dyDescent="0.25">
      <c r="A24" s="34" t="s">
        <v>240</v>
      </c>
      <c r="B24" s="15" t="s">
        <v>53</v>
      </c>
      <c r="C24" s="39" t="s">
        <v>19</v>
      </c>
      <c r="D24" s="8">
        <v>11.4</v>
      </c>
      <c r="E24" s="9">
        <f>RANK(D24,D$8:D$37)</f>
        <v>12</v>
      </c>
      <c r="F24" s="8">
        <v>3.6</v>
      </c>
      <c r="G24" s="9">
        <f>RANK(F24,F$8:F$37)</f>
        <v>12</v>
      </c>
      <c r="H24" s="8">
        <v>8.6999999999999993</v>
      </c>
      <c r="I24" s="9">
        <f>RANK(H24,H$8:H$37)</f>
        <v>12</v>
      </c>
      <c r="J24" s="8">
        <v>11.15</v>
      </c>
      <c r="K24" s="9">
        <f>RANK(J24,J$8:J$37)</f>
        <v>9</v>
      </c>
      <c r="L24" s="8">
        <f>D24+F24+H24+J24</f>
        <v>34.85</v>
      </c>
      <c r="M24" s="9">
        <f>RANK(L24,L$8:L$37)</f>
        <v>11</v>
      </c>
      <c r="N24" s="9" t="s">
        <v>4</v>
      </c>
      <c r="O24" s="8">
        <f>IF(COUNT(H22:H26)=4,SUM(H22:H27)-MIN(H22:H27),SUM(H22:H27))</f>
        <v>32.599999999999994</v>
      </c>
      <c r="P24" s="1"/>
    </row>
    <row r="25" spans="1:19" x14ac:dyDescent="0.25">
      <c r="A25" s="31">
        <v>154</v>
      </c>
      <c r="B25" s="15" t="s">
        <v>55</v>
      </c>
      <c r="C25" s="39" t="s">
        <v>19</v>
      </c>
      <c r="D25" s="8">
        <v>11.9</v>
      </c>
      <c r="E25" s="9">
        <f>RANK(D25,D$8:D$37)</f>
        <v>8</v>
      </c>
      <c r="F25" s="8">
        <v>8.65</v>
      </c>
      <c r="G25" s="9">
        <f>RANK(F25,F$8:F$37)</f>
        <v>8</v>
      </c>
      <c r="H25" s="8">
        <v>11.4</v>
      </c>
      <c r="I25" s="9">
        <f>RANK(H25,H$8:H$37)</f>
        <v>7</v>
      </c>
      <c r="J25" s="8">
        <v>12.05</v>
      </c>
      <c r="K25" s="9">
        <f>RANK(J25,J$8:J$37)</f>
        <v>3</v>
      </c>
      <c r="L25" s="8">
        <f>D25+F25+H25+J25</f>
        <v>44</v>
      </c>
      <c r="M25" s="9">
        <f>RANK(L25,L$8:L$37)</f>
        <v>6</v>
      </c>
      <c r="N25" s="9" t="s">
        <v>5</v>
      </c>
      <c r="O25" s="8">
        <f>IF(COUNT(J22:J27)=4,SUM(J22:J27)-MIN(J22:J27),SUM(J22:J27))</f>
        <v>33.949999999999996</v>
      </c>
      <c r="P25" s="1"/>
    </row>
    <row r="26" spans="1:19" x14ac:dyDescent="0.25">
      <c r="A26" s="26"/>
      <c r="B26" s="9"/>
      <c r="C26" s="39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8"/>
      <c r="P26" s="1"/>
    </row>
    <row r="27" spans="1:19" x14ac:dyDescent="0.25">
      <c r="A27" s="56"/>
      <c r="B27" s="1"/>
      <c r="C27" s="1"/>
      <c r="D27" s="1"/>
      <c r="F27" s="1"/>
      <c r="H27" s="1"/>
      <c r="J27" s="1"/>
      <c r="L27" s="1"/>
      <c r="N27" s="9" t="s">
        <v>6</v>
      </c>
      <c r="O27" s="8">
        <f>SUM(O22:O26)</f>
        <v>119.6</v>
      </c>
      <c r="P27" s="1">
        <f>O27</f>
        <v>119.6</v>
      </c>
      <c r="Q27" s="10">
        <f>RANK(P27,P$7:P$37)</f>
        <v>3</v>
      </c>
    </row>
    <row r="28" spans="1:19" x14ac:dyDescent="0.25">
      <c r="A28" s="5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9" x14ac:dyDescent="0.25">
      <c r="A29" s="5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9" hidden="1" x14ac:dyDescent="0.25">
      <c r="A30" s="6"/>
      <c r="D30" s="1"/>
      <c r="E30" s="1"/>
      <c r="F30" s="1"/>
      <c r="G30" s="1"/>
      <c r="H30" s="1"/>
      <c r="I30" s="1"/>
      <c r="J30" s="1"/>
      <c r="K30" s="1"/>
      <c r="L30" s="1"/>
      <c r="M30" s="1"/>
      <c r="S30" s="1"/>
    </row>
    <row r="31" spans="1:19" hidden="1" x14ac:dyDescent="0.25">
      <c r="A31" s="32"/>
      <c r="B31" s="9"/>
      <c r="C31" s="9"/>
      <c r="D31" s="8"/>
      <c r="E31" s="9" t="e">
        <f>RANK(D31,D$8:D$37)</f>
        <v>#N/A</v>
      </c>
      <c r="F31" s="8"/>
      <c r="G31" s="9" t="e">
        <f>RANK(F31,F$8:F$37)</f>
        <v>#N/A</v>
      </c>
      <c r="H31" s="8"/>
      <c r="I31" s="9" t="e">
        <f>RANK(H31,H$8:H$37)</f>
        <v>#N/A</v>
      </c>
      <c r="J31" s="8"/>
      <c r="K31" s="9" t="e">
        <f>RANK(J31,J$8:J$37)</f>
        <v>#N/A</v>
      </c>
      <c r="L31" s="8">
        <f>D31+F31+H31+J31</f>
        <v>0</v>
      </c>
      <c r="M31" s="9">
        <f>RANK(L31,L$8:L$37)</f>
        <v>15</v>
      </c>
      <c r="N31" s="9" t="s">
        <v>2</v>
      </c>
      <c r="O31" s="8">
        <f>IF(COUNT(D31:D35)=4,SUM(D31:D36)-MIN(D31:D36),SUM(D31:D36))</f>
        <v>0</v>
      </c>
      <c r="P31" s="1"/>
    </row>
    <row r="32" spans="1:19" hidden="1" x14ac:dyDescent="0.25">
      <c r="A32" s="32"/>
      <c r="B32" s="9"/>
      <c r="C32" s="9"/>
      <c r="D32" s="8"/>
      <c r="E32" s="9" t="e">
        <f>RANK(D32,D$8:D$37)</f>
        <v>#N/A</v>
      </c>
      <c r="F32" s="8"/>
      <c r="G32" s="9" t="e">
        <f>RANK(F32,F$8:F$37)</f>
        <v>#N/A</v>
      </c>
      <c r="H32" s="8"/>
      <c r="I32" s="9" t="e">
        <f>RANK(H32,H$8:H$37)</f>
        <v>#N/A</v>
      </c>
      <c r="J32" s="8"/>
      <c r="K32" s="9" t="e">
        <f>RANK(J32,J$8:J$37)</f>
        <v>#N/A</v>
      </c>
      <c r="L32" s="8">
        <f>D32+F32+H32+J32</f>
        <v>0</v>
      </c>
      <c r="M32" s="9">
        <f>RANK(L32,L$8:L$37)</f>
        <v>15</v>
      </c>
      <c r="N32" s="9" t="s">
        <v>3</v>
      </c>
      <c r="O32" s="8">
        <f>IF(COUNT(F31:F35)=4,SUM(F31:F35)-MIN(F31:F36),SUM(F31:F36))</f>
        <v>0</v>
      </c>
      <c r="P32" s="1"/>
    </row>
    <row r="33" spans="1:19" hidden="1" x14ac:dyDescent="0.25">
      <c r="A33" s="32"/>
      <c r="B33" s="9"/>
      <c r="C33" s="9"/>
      <c r="D33" s="8"/>
      <c r="E33" s="9" t="e">
        <f>RANK(D33,D$8:D$37)</f>
        <v>#N/A</v>
      </c>
      <c r="F33" s="8"/>
      <c r="G33" s="9" t="e">
        <f>RANK(F33,F$8:F$37)</f>
        <v>#N/A</v>
      </c>
      <c r="H33" s="8"/>
      <c r="I33" s="9" t="e">
        <f>RANK(H33,H$8:H$37)</f>
        <v>#N/A</v>
      </c>
      <c r="J33" s="8"/>
      <c r="K33" s="9" t="e">
        <f>RANK(J33,J$8:J$37)</f>
        <v>#N/A</v>
      </c>
      <c r="L33" s="8">
        <f>D33+F33+H33+J33</f>
        <v>0</v>
      </c>
      <c r="M33" s="9">
        <f>RANK(L33,L$8:L$37)</f>
        <v>15</v>
      </c>
      <c r="N33" s="9" t="s">
        <v>4</v>
      </c>
      <c r="O33" s="8">
        <f>IF(COUNT(H31:H35)=4,SUM(H31:H36)-MIN(H31:H36),SUM(H31:H36))</f>
        <v>0</v>
      </c>
      <c r="P33" s="1"/>
    </row>
    <row r="34" spans="1:19" hidden="1" x14ac:dyDescent="0.25">
      <c r="A34" s="25"/>
      <c r="B34" s="9"/>
      <c r="C34" s="9"/>
      <c r="D34" s="8"/>
      <c r="E34" s="9" t="e">
        <f>RANK(D34,D$8:D$37)</f>
        <v>#N/A</v>
      </c>
      <c r="F34" s="8"/>
      <c r="G34" s="9" t="e">
        <f>RANK(F34,F$8:F$37)</f>
        <v>#N/A</v>
      </c>
      <c r="H34" s="8"/>
      <c r="I34" s="9" t="e">
        <f>RANK(H34,H$8:H$37)</f>
        <v>#N/A</v>
      </c>
      <c r="J34" s="8"/>
      <c r="K34" s="9" t="e">
        <f>RANK(J34,J$8:J$37)</f>
        <v>#N/A</v>
      </c>
      <c r="L34" s="8">
        <f>D34+F34+H34+J34</f>
        <v>0</v>
      </c>
      <c r="M34" s="9">
        <f>RANK(L34,L$8:L$37)</f>
        <v>15</v>
      </c>
      <c r="N34" s="9" t="s">
        <v>5</v>
      </c>
      <c r="O34" s="8">
        <f>IF(COUNT(J31:J36)=4,SUM(J31:J36)-MIN(J31:J36),SUM(J31:J36))</f>
        <v>0</v>
      </c>
      <c r="P34" s="1"/>
    </row>
    <row r="35" spans="1:19" hidden="1" x14ac:dyDescent="0.25">
      <c r="A35" s="49"/>
      <c r="B35" s="9"/>
      <c r="C35" s="9"/>
      <c r="D35" s="8"/>
      <c r="E35" s="9" t="e">
        <f>RANK(D35,D$8:D$37)</f>
        <v>#N/A</v>
      </c>
      <c r="F35" s="8"/>
      <c r="G35" s="9" t="e">
        <f>RANK(F35,F$8:F$37)</f>
        <v>#N/A</v>
      </c>
      <c r="H35" s="8"/>
      <c r="I35" s="9" t="e">
        <f>RANK(H35,H$8:H$37)</f>
        <v>#N/A</v>
      </c>
      <c r="J35" s="8"/>
      <c r="K35" s="9" t="e">
        <f>RANK(J35,J$8:J$37)</f>
        <v>#N/A</v>
      </c>
      <c r="L35" s="8">
        <f>D35+F35+H35+J35</f>
        <v>0</v>
      </c>
      <c r="M35" s="9">
        <f>RANK(L35,L$8:L$37)</f>
        <v>15</v>
      </c>
      <c r="N35" s="9"/>
      <c r="O35" s="8"/>
      <c r="P35" s="1"/>
    </row>
    <row r="36" spans="1:19" hidden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9" t="s">
        <v>6</v>
      </c>
      <c r="O36" s="8">
        <f>SUM(O31:O35)</f>
        <v>0</v>
      </c>
      <c r="P36" s="1">
        <f>O36</f>
        <v>0</v>
      </c>
      <c r="Q36" s="10">
        <f>RANK(P36,P$7:P$37)</f>
        <v>4</v>
      </c>
    </row>
    <row r="37" spans="1:19" hidden="1" x14ac:dyDescent="0.25">
      <c r="A37" s="6"/>
      <c r="B37" s="7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</row>
    <row r="38" spans="1:19" x14ac:dyDescent="0.25">
      <c r="A38" s="6"/>
      <c r="D38" s="1"/>
      <c r="F38" s="1"/>
      <c r="H38" s="1"/>
      <c r="J38" s="1"/>
      <c r="L38" s="1"/>
      <c r="S38" s="1"/>
    </row>
    <row r="39" spans="1:19" x14ac:dyDescent="0.25">
      <c r="D39" s="1"/>
      <c r="F39" s="1"/>
      <c r="H39" s="1"/>
      <c r="J39" s="1"/>
    </row>
    <row r="40" spans="1:19" x14ac:dyDescent="0.25">
      <c r="D40" s="1"/>
      <c r="F40" s="1"/>
      <c r="H40" s="1"/>
      <c r="J40" s="1"/>
    </row>
    <row r="41" spans="1:19" x14ac:dyDescent="0.25">
      <c r="D41" s="1"/>
      <c r="F41" s="1"/>
      <c r="H41" s="1"/>
      <c r="J41" s="1"/>
    </row>
    <row r="42" spans="1:19" x14ac:dyDescent="0.25">
      <c r="D42" s="1"/>
      <c r="F42" s="1"/>
      <c r="H42" s="1"/>
      <c r="J42" s="1"/>
    </row>
    <row r="43" spans="1:19" x14ac:dyDescent="0.25">
      <c r="D43" s="1"/>
      <c r="F43" s="1"/>
      <c r="H43" s="1"/>
      <c r="J43" s="1"/>
    </row>
    <row r="44" spans="1:19" x14ac:dyDescent="0.25">
      <c r="D44" s="1"/>
      <c r="F44" s="1"/>
      <c r="H44" s="1"/>
      <c r="J44" s="1"/>
    </row>
    <row r="45" spans="1:19" x14ac:dyDescent="0.25">
      <c r="D45" s="1"/>
      <c r="F45" s="1"/>
      <c r="H45" s="1"/>
      <c r="J45" s="1"/>
    </row>
    <row r="46" spans="1:19" x14ac:dyDescent="0.25">
      <c r="D46" s="1"/>
      <c r="F46" s="1"/>
      <c r="H46" s="1"/>
      <c r="J46" s="1"/>
    </row>
    <row r="47" spans="1:19" x14ac:dyDescent="0.25">
      <c r="D47" s="1"/>
      <c r="F47" s="1"/>
      <c r="H47" s="1"/>
      <c r="J47" s="1"/>
    </row>
    <row r="48" spans="1:19" x14ac:dyDescent="0.25">
      <c r="D48" s="1"/>
      <c r="F48" s="1"/>
      <c r="H48" s="1"/>
      <c r="J48" s="1"/>
    </row>
    <row r="49" spans="4:10" x14ac:dyDescent="0.25">
      <c r="D49" s="1"/>
      <c r="F49" s="1"/>
      <c r="H49" s="1"/>
      <c r="J49" s="1"/>
    </row>
    <row r="50" spans="4:10" x14ac:dyDescent="0.25">
      <c r="D50" s="1"/>
      <c r="F50" s="1"/>
      <c r="H50" s="1"/>
      <c r="J50" s="1"/>
    </row>
    <row r="51" spans="4:10" x14ac:dyDescent="0.25">
      <c r="D51" s="1"/>
      <c r="F51" s="1"/>
      <c r="H51" s="1"/>
      <c r="J51" s="1"/>
    </row>
    <row r="52" spans="4:10" x14ac:dyDescent="0.25">
      <c r="D52" s="1"/>
      <c r="F52" s="1"/>
      <c r="H52" s="1"/>
      <c r="J52" s="1"/>
    </row>
    <row r="53" spans="4:10" x14ac:dyDescent="0.25">
      <c r="D53" s="1"/>
      <c r="F53" s="1"/>
      <c r="H53" s="1"/>
      <c r="J53" s="1"/>
    </row>
    <row r="54" spans="4:10" x14ac:dyDescent="0.25">
      <c r="D54" s="1"/>
      <c r="F54" s="1"/>
      <c r="H54" s="1"/>
      <c r="J54" s="1"/>
    </row>
    <row r="55" spans="4:10" x14ac:dyDescent="0.25">
      <c r="D55" s="1"/>
      <c r="F55" s="1"/>
      <c r="H55" s="1"/>
      <c r="J55" s="1"/>
    </row>
    <row r="56" spans="4:10" x14ac:dyDescent="0.25">
      <c r="D56" s="1"/>
      <c r="F56" s="1"/>
      <c r="H56" s="1"/>
      <c r="J56" s="1"/>
    </row>
    <row r="57" spans="4:10" x14ac:dyDescent="0.25">
      <c r="D57" s="1"/>
      <c r="F57" s="1"/>
      <c r="H57" s="1"/>
      <c r="J57" s="1"/>
    </row>
    <row r="58" spans="4:10" x14ac:dyDescent="0.25">
      <c r="D58" s="1"/>
      <c r="F58" s="1"/>
      <c r="H58" s="1"/>
      <c r="J58" s="1"/>
    </row>
    <row r="59" spans="4:10" x14ac:dyDescent="0.25">
      <c r="D59" s="1"/>
      <c r="F59" s="1"/>
      <c r="H59" s="1"/>
      <c r="J59" s="1"/>
    </row>
    <row r="60" spans="4:10" x14ac:dyDescent="0.25">
      <c r="D60" s="1"/>
      <c r="F60" s="1"/>
      <c r="H60" s="1"/>
      <c r="J60" s="1"/>
    </row>
    <row r="61" spans="4:10" x14ac:dyDescent="0.25">
      <c r="D61" s="1"/>
      <c r="F61" s="1"/>
      <c r="H61" s="1"/>
      <c r="J61" s="1"/>
    </row>
    <row r="62" spans="4:10" x14ac:dyDescent="0.25">
      <c r="D62" s="1"/>
      <c r="F62" s="1"/>
      <c r="H62" s="1"/>
      <c r="J62" s="1"/>
    </row>
    <row r="63" spans="4:10" x14ac:dyDescent="0.25">
      <c r="D63" s="1"/>
      <c r="F63" s="1"/>
      <c r="H63" s="1"/>
      <c r="J63" s="1"/>
    </row>
    <row r="64" spans="4:10" x14ac:dyDescent="0.25">
      <c r="D64" s="1"/>
      <c r="F64" s="1"/>
      <c r="H64" s="1"/>
      <c r="J64" s="1"/>
    </row>
    <row r="65" spans="4:10" x14ac:dyDescent="0.25">
      <c r="D65" s="1"/>
      <c r="F65" s="1"/>
      <c r="H65" s="1"/>
      <c r="J65" s="1"/>
    </row>
    <row r="66" spans="4:10" x14ac:dyDescent="0.25">
      <c r="D66" s="1"/>
      <c r="F66" s="1"/>
      <c r="H66" s="1"/>
      <c r="J66" s="1"/>
    </row>
    <row r="67" spans="4:10" x14ac:dyDescent="0.25">
      <c r="D67" s="1"/>
      <c r="F67" s="1"/>
      <c r="H67" s="1"/>
      <c r="J67" s="1"/>
    </row>
    <row r="68" spans="4:10" x14ac:dyDescent="0.25">
      <c r="D68" s="1"/>
      <c r="F68" s="1"/>
      <c r="H68" s="1"/>
      <c r="J68" s="1"/>
    </row>
    <row r="69" spans="4:10" x14ac:dyDescent="0.25">
      <c r="D69" s="1"/>
      <c r="F69" s="1"/>
      <c r="H69" s="1"/>
      <c r="J69" s="1"/>
    </row>
    <row r="70" spans="4:10" x14ac:dyDescent="0.25">
      <c r="D70" s="1"/>
      <c r="F70" s="1"/>
      <c r="H70" s="1"/>
      <c r="J70" s="1"/>
    </row>
    <row r="71" spans="4:10" x14ac:dyDescent="0.25">
      <c r="D71" s="1"/>
      <c r="F71" s="1"/>
      <c r="H71" s="1"/>
      <c r="J71" s="1"/>
    </row>
    <row r="72" spans="4:10" x14ac:dyDescent="0.25">
      <c r="D72" s="1"/>
      <c r="F72" s="1"/>
      <c r="H72" s="1"/>
      <c r="J72" s="1"/>
    </row>
    <row r="73" spans="4:10" x14ac:dyDescent="0.25">
      <c r="D73" s="1"/>
      <c r="F73" s="1"/>
      <c r="H73" s="1"/>
      <c r="J73" s="1"/>
    </row>
    <row r="74" spans="4:10" x14ac:dyDescent="0.25">
      <c r="D74" s="1"/>
      <c r="F74" s="1"/>
      <c r="H74" s="1"/>
      <c r="J74" s="1"/>
    </row>
    <row r="75" spans="4:10" x14ac:dyDescent="0.25">
      <c r="D75" s="1"/>
      <c r="F75" s="1"/>
      <c r="H75" s="1"/>
      <c r="J75" s="1"/>
    </row>
    <row r="76" spans="4:10" x14ac:dyDescent="0.25">
      <c r="D76" s="1"/>
      <c r="F76" s="1"/>
      <c r="H76" s="1"/>
      <c r="J76" s="1"/>
    </row>
    <row r="77" spans="4:10" x14ac:dyDescent="0.25">
      <c r="D77" s="1"/>
      <c r="F77" s="1"/>
      <c r="H77" s="1"/>
      <c r="J77" s="1"/>
    </row>
    <row r="78" spans="4:10" x14ac:dyDescent="0.25">
      <c r="D78" s="1"/>
      <c r="F78" s="1"/>
      <c r="H78" s="1"/>
      <c r="J78" s="1"/>
    </row>
    <row r="79" spans="4:10" x14ac:dyDescent="0.25">
      <c r="D79" s="1"/>
      <c r="F79" s="1"/>
      <c r="H79" s="1"/>
      <c r="J79" s="1"/>
    </row>
  </sheetData>
  <mergeCells count="2">
    <mergeCell ref="A1:Q1"/>
    <mergeCell ref="A2:Q2"/>
  </mergeCells>
  <phoneticPr fontId="3" type="noConversion"/>
  <conditionalFormatting sqref="Q4:Q6 Q8:Q65536">
    <cfRule type="cellIs" dxfId="4" priority="12" stopIfTrue="1" operator="equal">
      <formula>3</formula>
    </cfRule>
    <cfRule type="cellIs" dxfId="3" priority="13" stopIfTrue="1" operator="equal">
      <formula>2</formula>
    </cfRule>
    <cfRule type="cellIs" dxfId="2" priority="14" stopIfTrue="1" operator="equal">
      <formula>1</formula>
    </cfRule>
  </conditionalFormatting>
  <conditionalFormatting sqref="E1 G1 I1 K1 K27:K65536 I27:I65536 G27:G65536 E27:E65536 E3:E25 G3:G25 I3:I25 K3:K25">
    <cfRule type="cellIs" dxfId="1" priority="2" stopIfTrue="1" operator="equal">
      <formula>1</formula>
    </cfRule>
  </conditionalFormatting>
  <conditionalFormatting sqref="E2 G2 I2 K2">
    <cfRule type="cellIs" dxfId="0" priority="1" stopIfTrue="1" operator="equal">
      <formula>1</formula>
    </cfRule>
  </conditionalFormatting>
  <pageMargins left="0.70866141732283472" right="0.70866141732283472" top="0.36" bottom="0.34" header="0.31496062992125984" footer="0.31496062992125984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Level 5</vt:lpstr>
      <vt:lpstr>Level 4</vt:lpstr>
      <vt:lpstr>Level 3</vt:lpstr>
      <vt:lpstr>Level 2</vt:lpstr>
      <vt:lpstr>FIG</vt:lpstr>
      <vt:lpstr>FIG!Print_Area</vt:lpstr>
      <vt:lpstr>'Level 2'!Print_Area</vt:lpstr>
      <vt:lpstr>'Level 3'!Print_Area</vt:lpstr>
      <vt:lpstr>'Level 4'!Print_Area</vt:lpstr>
      <vt:lpstr>'Level 5'!Print_Area</vt:lpstr>
      <vt:lpstr>'Level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Joanne Kulik</cp:lastModifiedBy>
  <cp:lastPrinted>2019-11-24T17:46:48Z</cp:lastPrinted>
  <dcterms:created xsi:type="dcterms:W3CDTF">2009-11-15T09:06:06Z</dcterms:created>
  <dcterms:modified xsi:type="dcterms:W3CDTF">2019-11-26T14:44:10Z</dcterms:modified>
</cp:coreProperties>
</file>