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022d7d631b30b7/Public/TOGC/TOGC invitational/"/>
    </mc:Choice>
  </mc:AlternateContent>
  <xr:revisionPtr revIDLastSave="1168" documentId="8_{C5D2408A-734A-9D4C-98F5-ED88081B7EE5}" xr6:coauthVersionLast="47" xr6:coauthVersionMax="47" xr10:uidLastSave="{B542F43C-EF3D-4FB0-8257-2F5FF8804D04}"/>
  <bookViews>
    <workbookView xWindow="-110" yWindow="-110" windowWidth="19420" windowHeight="10300" xr2:uid="{4ED34A5E-C174-BB4D-8FD0-8AD589B5D9A6}"/>
  </bookViews>
  <sheets>
    <sheet name="R1" sheetId="4" r:id="rId1"/>
    <sheet name="R2" sheetId="3" r:id="rId2"/>
    <sheet name="R3" sheetId="1" r:id="rId3"/>
    <sheet name="Awards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3" i="1" l="1" a="1"/>
  <c r="N42" i="1" a="1"/>
  <c r="N41" i="1" a="1"/>
  <c r="N40" i="1" a="1"/>
  <c r="N36" i="1" a="1"/>
  <c r="N35" i="1" a="1"/>
  <c r="N34" i="1" a="1"/>
  <c r="N33" i="1" a="1"/>
  <c r="N7" i="1" a="1"/>
  <c r="N17" i="1" a="1"/>
  <c r="N30" i="1" a="1"/>
  <c r="N29" i="1" a="1"/>
  <c r="N28" i="1" a="1"/>
  <c r="N27" i="1" a="1"/>
  <c r="N19" i="1" a="1"/>
  <c r="N18" i="1" a="1"/>
  <c r="N16" i="1" a="1"/>
  <c r="N5" i="1" a="1"/>
  <c r="N8" i="1" a="1"/>
  <c r="N6" i="1" a="1"/>
  <c r="I39" i="1"/>
  <c r="I40" i="1"/>
  <c r="I41" i="1"/>
  <c r="I42" i="1"/>
  <c r="I43" i="1"/>
  <c r="I38" i="1"/>
  <c r="I29" i="1"/>
  <c r="I30" i="1"/>
  <c r="I31" i="1"/>
  <c r="I32" i="1"/>
  <c r="I33" i="1"/>
  <c r="I34" i="1"/>
  <c r="I35" i="1"/>
  <c r="I28" i="1"/>
  <c r="I17" i="1"/>
  <c r="I18" i="1"/>
  <c r="I19" i="1"/>
  <c r="I20" i="1"/>
  <c r="I21" i="1"/>
  <c r="I22" i="1"/>
  <c r="I23" i="1"/>
  <c r="I24" i="1"/>
  <c r="I25" i="1"/>
  <c r="I16" i="1"/>
  <c r="I6" i="1"/>
  <c r="I7" i="1"/>
  <c r="I8" i="1"/>
  <c r="I9" i="1"/>
  <c r="I10" i="1"/>
  <c r="I11" i="1"/>
  <c r="I12" i="1"/>
  <c r="I13" i="1"/>
  <c r="I5" i="1"/>
  <c r="N44" i="3" a="1"/>
  <c r="N43" i="3" a="1"/>
  <c r="N42" i="3" a="1"/>
  <c r="N41" i="3" a="1"/>
  <c r="N38" i="3" a="1"/>
  <c r="N37" i="3" a="1"/>
  <c r="N36" i="3" a="1"/>
  <c r="N35" i="3" a="1"/>
  <c r="N30" i="3" a="1"/>
  <c r="N31" i="3" a="1"/>
  <c r="N29" i="3" a="1"/>
  <c r="N28" i="3" a="1"/>
  <c r="N25" i="3" a="1"/>
  <c r="N24" i="3" a="1"/>
  <c r="N23" i="3" a="1"/>
  <c r="N22" i="3" a="1"/>
  <c r="N16" i="3" a="1"/>
  <c r="N10" i="3" a="1"/>
  <c r="N4" i="3" a="1"/>
  <c r="N19" i="3" a="1"/>
  <c r="N18" i="3" a="1"/>
  <c r="N17" i="3" a="1"/>
  <c r="N13" i="3" a="1"/>
  <c r="N12" i="3" a="1"/>
  <c r="N11" i="3" a="1"/>
  <c r="N7" i="3" a="1"/>
  <c r="N6" i="3" a="1"/>
  <c r="N5" i="3" a="1"/>
  <c r="I36" i="3"/>
  <c r="I37" i="3"/>
  <c r="I38" i="3"/>
  <c r="I39" i="3"/>
  <c r="I40" i="3"/>
  <c r="I41" i="3"/>
  <c r="I42" i="3"/>
  <c r="I43" i="3"/>
  <c r="I3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5" i="3"/>
  <c r="N36" i="4" a="1"/>
  <c r="N35" i="4" a="1"/>
  <c r="N34" i="4" a="1"/>
  <c r="N33" i="4" a="1"/>
  <c r="N28" i="4" a="1"/>
  <c r="N27" i="4" a="1"/>
  <c r="N26" i="4" a="1"/>
  <c r="N25" i="4" a="1"/>
  <c r="N22" i="4" a="1"/>
  <c r="N21" i="4" a="1"/>
  <c r="N20" i="4" a="1"/>
  <c r="N19" i="4" a="1"/>
  <c r="N16" i="4" a="1"/>
  <c r="N15" i="4" a="1"/>
  <c r="N14" i="4" a="1"/>
  <c r="N13" i="4" a="1"/>
  <c r="N6" i="4" a="1"/>
  <c r="N5" i="4" a="1"/>
  <c r="N8" i="4" a="1"/>
  <c r="N7" i="4" a="1"/>
  <c r="I34" i="4"/>
  <c r="I35" i="4"/>
  <c r="I36" i="4"/>
  <c r="I37" i="4"/>
  <c r="I38" i="4"/>
  <c r="I39" i="4"/>
  <c r="I40" i="4"/>
  <c r="I3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13" i="4"/>
  <c r="I10" i="4"/>
  <c r="I6" i="4"/>
  <c r="I7" i="4"/>
  <c r="I8" i="4"/>
  <c r="I9" i="4"/>
  <c r="I5" i="4"/>
  <c r="D17" i="6"/>
  <c r="E17" i="6"/>
  <c r="F17" i="6"/>
  <c r="G17" i="6"/>
  <c r="H17" i="6"/>
  <c r="C17" i="6"/>
  <c r="J11" i="6"/>
  <c r="D11" i="6"/>
  <c r="E11" i="6"/>
  <c r="F11" i="6"/>
  <c r="G11" i="6"/>
  <c r="H11" i="6"/>
  <c r="C11" i="6"/>
  <c r="N37" i="1" l="1"/>
  <c r="O37" i="1" s="1"/>
  <c r="P37" i="1" s="1"/>
  <c r="J40" i="1"/>
  <c r="J41" i="1"/>
  <c r="J43" i="1"/>
  <c r="J42" i="1"/>
  <c r="J38" i="1"/>
  <c r="J35" i="1"/>
  <c r="J34" i="1"/>
  <c r="J24" i="1"/>
  <c r="J11" i="1"/>
  <c r="J13" i="1"/>
  <c r="J9" i="1"/>
  <c r="J10" i="1"/>
  <c r="J5" i="1"/>
  <c r="J8" i="1"/>
  <c r="J6" i="1"/>
  <c r="J12" i="1"/>
  <c r="J7" i="1"/>
  <c r="N14" i="3"/>
  <c r="O14" i="3" s="1"/>
  <c r="N8" i="3"/>
  <c r="O8" i="3" s="1"/>
  <c r="N20" i="3"/>
  <c r="O20" i="3" s="1"/>
  <c r="N39" i="3"/>
  <c r="O39" i="3" s="1"/>
  <c r="N26" i="3"/>
  <c r="O26" i="3" s="1"/>
  <c r="N45" i="3"/>
  <c r="O45" i="3" s="1"/>
  <c r="P45" i="3" s="1"/>
  <c r="N32" i="3"/>
  <c r="O32" i="3" s="1"/>
  <c r="P32" i="3" s="1"/>
  <c r="N17" i="4"/>
  <c r="O17" i="4" s="1"/>
  <c r="N23" i="4"/>
  <c r="O23" i="4" s="1"/>
  <c r="J33" i="4"/>
  <c r="J39" i="1"/>
  <c r="J17" i="1"/>
  <c r="J18" i="1"/>
  <c r="J19" i="1"/>
  <c r="J20" i="1"/>
  <c r="J22" i="1"/>
  <c r="J23" i="1"/>
  <c r="J25" i="1"/>
  <c r="J21" i="1"/>
  <c r="J16" i="1"/>
  <c r="N44" i="1"/>
  <c r="O44" i="1" s="1"/>
  <c r="P44" i="1" s="1"/>
  <c r="N9" i="1"/>
  <c r="O9" i="1" s="1"/>
  <c r="P9" i="1" s="1"/>
  <c r="N31" i="1"/>
  <c r="O31" i="1" s="1"/>
  <c r="N20" i="1"/>
  <c r="O20" i="1" s="1"/>
  <c r="P20" i="1" s="1"/>
  <c r="J30" i="1"/>
  <c r="J37" i="3"/>
  <c r="J39" i="3"/>
  <c r="J42" i="3"/>
  <c r="J43" i="3"/>
  <c r="J36" i="3"/>
  <c r="J13" i="3"/>
  <c r="J6" i="3"/>
  <c r="J14" i="3"/>
  <c r="J18" i="3"/>
  <c r="J21" i="3"/>
  <c r="J24" i="3"/>
  <c r="J27" i="3"/>
  <c r="J7" i="3"/>
  <c r="J12" i="3"/>
  <c r="J17" i="3"/>
  <c r="J19" i="3"/>
  <c r="J25" i="3"/>
  <c r="J15" i="3"/>
  <c r="J10" i="3"/>
  <c r="J11" i="3"/>
  <c r="J16" i="3"/>
  <c r="J23" i="3"/>
  <c r="J26" i="3"/>
  <c r="J29" i="3"/>
  <c r="J28" i="3"/>
  <c r="J31" i="3"/>
  <c r="J5" i="3"/>
  <c r="J8" i="3"/>
  <c r="J9" i="3"/>
  <c r="J22" i="3"/>
  <c r="J20" i="3"/>
  <c r="J30" i="3"/>
  <c r="J13" i="4"/>
  <c r="J36" i="4"/>
  <c r="N37" i="4"/>
  <c r="O37" i="4" s="1"/>
  <c r="P37" i="4" s="1"/>
  <c r="J34" i="4"/>
  <c r="J35" i="4"/>
  <c r="J30" i="4"/>
  <c r="J28" i="4"/>
  <c r="N29" i="4"/>
  <c r="O29" i="4" s="1"/>
  <c r="P29" i="4" s="1"/>
  <c r="J14" i="4"/>
  <c r="J23" i="4"/>
  <c r="J21" i="4"/>
  <c r="J29" i="4"/>
  <c r="J16" i="4"/>
  <c r="J27" i="4"/>
  <c r="J22" i="4"/>
  <c r="J25" i="4"/>
  <c r="J15" i="4"/>
  <c r="J24" i="4"/>
  <c r="N9" i="4"/>
  <c r="O9" i="4" s="1"/>
  <c r="P9" i="4" s="1"/>
  <c r="J5" i="4"/>
  <c r="J10" i="4"/>
  <c r="J37" i="4"/>
  <c r="J38" i="4"/>
  <c r="J39" i="4"/>
  <c r="J40" i="4"/>
  <c r="J20" i="4"/>
  <c r="J19" i="4"/>
  <c r="J18" i="4"/>
  <c r="J17" i="4"/>
  <c r="J9" i="4"/>
  <c r="J6" i="4"/>
  <c r="J7" i="4"/>
  <c r="J8" i="4"/>
  <c r="P31" i="1" l="1"/>
  <c r="P39" i="3"/>
  <c r="P26" i="3"/>
  <c r="P20" i="3"/>
  <c r="P14" i="3"/>
  <c r="P8" i="3"/>
  <c r="P23" i="4"/>
  <c r="P1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<sst xmlns="http://schemas.openxmlformats.org/spreadsheetml/2006/main" count="530" uniqueCount="161">
  <si>
    <t>Rosa Craythorne</t>
  </si>
  <si>
    <t xml:space="preserve">Phoebe Jones </t>
  </si>
  <si>
    <t xml:space="preserve">Maya Clarke </t>
  </si>
  <si>
    <t xml:space="preserve">Florence Troth </t>
  </si>
  <si>
    <t xml:space="preserve">Bella Debono </t>
  </si>
  <si>
    <t xml:space="preserve">Ivy-Mae Jackson </t>
  </si>
  <si>
    <t>Rebound</t>
  </si>
  <si>
    <t xml:space="preserve">Rebound </t>
  </si>
  <si>
    <t xml:space="preserve">Zuri Youngsam </t>
  </si>
  <si>
    <t xml:space="preserve">NBC </t>
  </si>
  <si>
    <t xml:space="preserve">Elicia Harrison </t>
  </si>
  <si>
    <t xml:space="preserve">Tamworth </t>
  </si>
  <si>
    <t xml:space="preserve">Eva Terrell </t>
  </si>
  <si>
    <t xml:space="preserve">Nicole Shamba </t>
  </si>
  <si>
    <t xml:space="preserve">Eloise Cross </t>
  </si>
  <si>
    <t xml:space="preserve">Niamh Alan-Weller </t>
  </si>
  <si>
    <t xml:space="preserve">Mimi Davidson </t>
  </si>
  <si>
    <t xml:space="preserve">Florence Jones </t>
  </si>
  <si>
    <t xml:space="preserve">Freya Askill </t>
  </si>
  <si>
    <t xml:space="preserve">Isla Innis </t>
  </si>
  <si>
    <t>NBC</t>
  </si>
  <si>
    <t xml:space="preserve">Freya Bird </t>
  </si>
  <si>
    <t xml:space="preserve">Rosa Jennings </t>
  </si>
  <si>
    <t xml:space="preserve">Sasha-May Leary </t>
  </si>
  <si>
    <t>Bronwen Allen</t>
  </si>
  <si>
    <t xml:space="preserve">Isla Walmsley </t>
  </si>
  <si>
    <t xml:space="preserve">Macy Gee </t>
  </si>
  <si>
    <t xml:space="preserve">Georgia Hastings </t>
  </si>
  <si>
    <t xml:space="preserve">Daria Rusu </t>
  </si>
  <si>
    <t xml:space="preserve">Isobel Darks </t>
  </si>
  <si>
    <t xml:space="preserve">Melody France </t>
  </si>
  <si>
    <t xml:space="preserve">Raven Patterson </t>
  </si>
  <si>
    <t xml:space="preserve">Dorothy Acaite </t>
  </si>
  <si>
    <t xml:space="preserve">Roma Bruton </t>
  </si>
  <si>
    <t xml:space="preserve">Darcy Dillon </t>
  </si>
  <si>
    <t xml:space="preserve">Sydney Fisher </t>
  </si>
  <si>
    <t xml:space="preserve">Abigail Jus </t>
  </si>
  <si>
    <t xml:space="preserve">Elsie Wootton </t>
  </si>
  <si>
    <t xml:space="preserve">Isobel Tonry </t>
  </si>
  <si>
    <t xml:space="preserve">Emily Gray </t>
  </si>
  <si>
    <t>Izzy Mylvaganam</t>
  </si>
  <si>
    <t xml:space="preserve">Ester Marreiros </t>
  </si>
  <si>
    <t xml:space="preserve">Syndey-Rai Morahan-Cooke </t>
  </si>
  <si>
    <t xml:space="preserve">Alexandra Hodson </t>
  </si>
  <si>
    <t xml:space="preserve">Matilda Jones </t>
  </si>
  <si>
    <t xml:space="preserve">Mia Allbutt </t>
  </si>
  <si>
    <t xml:space="preserve">Harper Hargreaves </t>
  </si>
  <si>
    <t xml:space="preserve">Bonnie Turnbull </t>
  </si>
  <si>
    <t xml:space="preserve">Maisie Whittaker </t>
  </si>
  <si>
    <t xml:space="preserve">Pippa Allington </t>
  </si>
  <si>
    <t xml:space="preserve">Kiara Tahmas </t>
  </si>
  <si>
    <t xml:space="preserve">Connie Crossan </t>
  </si>
  <si>
    <t xml:space="preserve">Maya Carnegie-Jones </t>
  </si>
  <si>
    <t xml:space="preserve">Bella Quaid </t>
  </si>
  <si>
    <t xml:space="preserve">Daisy Baillie </t>
  </si>
  <si>
    <t xml:space="preserve">Maisie Evans </t>
  </si>
  <si>
    <t xml:space="preserve">Alara Jennings </t>
  </si>
  <si>
    <t xml:space="preserve">Ava Nash </t>
  </si>
  <si>
    <t xml:space="preserve">Martha behan </t>
  </si>
  <si>
    <t xml:space="preserve">Iris Clennell </t>
  </si>
  <si>
    <t xml:space="preserve">Ruby Nolan </t>
  </si>
  <si>
    <t xml:space="preserve">Khaleesi Proctor </t>
  </si>
  <si>
    <t xml:space="preserve">Laylaa Hobbis </t>
  </si>
  <si>
    <t xml:space="preserve">Maya Byng </t>
  </si>
  <si>
    <t xml:space="preserve">Ocean Dawkins </t>
  </si>
  <si>
    <t xml:space="preserve">Olivia Siddique </t>
  </si>
  <si>
    <t xml:space="preserve">Isla Churchill </t>
  </si>
  <si>
    <t xml:space="preserve">Lexi Evans </t>
  </si>
  <si>
    <t xml:space="preserve">Poppy Phillips </t>
  </si>
  <si>
    <t xml:space="preserve">Sienna-Rose James </t>
  </si>
  <si>
    <t xml:space="preserve">Ottilie Pearson </t>
  </si>
  <si>
    <t xml:space="preserve">Evissa Wells </t>
  </si>
  <si>
    <t xml:space="preserve">Emilia Barlow </t>
  </si>
  <si>
    <t xml:space="preserve">Imani Williams </t>
  </si>
  <si>
    <t xml:space="preserve">K'Shayla Robinson-Pantry </t>
  </si>
  <si>
    <t xml:space="preserve">Ariah Robinson </t>
  </si>
  <si>
    <t xml:space="preserve">India Green </t>
  </si>
  <si>
    <t xml:space="preserve">Evelyn Beamond </t>
  </si>
  <si>
    <t xml:space="preserve">Olivia Edginton </t>
  </si>
  <si>
    <t xml:space="preserve">Nell Pails </t>
  </si>
  <si>
    <t xml:space="preserve">Isla Field </t>
  </si>
  <si>
    <t xml:space="preserve">Ellimay Rose </t>
  </si>
  <si>
    <t xml:space="preserve">Leia Kwok </t>
  </si>
  <si>
    <t xml:space="preserve">Emily Purdy </t>
  </si>
  <si>
    <t xml:space="preserve">Fianna Walsh </t>
  </si>
  <si>
    <t xml:space="preserve">Molly Forder </t>
  </si>
  <si>
    <t>Zyiya Freck</t>
  </si>
  <si>
    <t xml:space="preserve">Eliana Socrates </t>
  </si>
  <si>
    <t xml:space="preserve">Eva Field </t>
  </si>
  <si>
    <t xml:space="preserve">Grace Williams </t>
  </si>
  <si>
    <t xml:space="preserve">Imogen Payne </t>
  </si>
  <si>
    <t>Rosa Redgrave</t>
  </si>
  <si>
    <t xml:space="preserve">Emilia Revell </t>
  </si>
  <si>
    <t xml:space="preserve">Emily Walker </t>
  </si>
  <si>
    <t xml:space="preserve">Navy Watson </t>
  </si>
  <si>
    <t xml:space="preserve">Edie Perrow </t>
  </si>
  <si>
    <t xml:space="preserve">Rose Thorley </t>
  </si>
  <si>
    <t xml:space="preserve">Annabelle Henry </t>
  </si>
  <si>
    <t xml:space="preserve">Sienna Ward </t>
  </si>
  <si>
    <t xml:space="preserve">Hailey Chu </t>
  </si>
  <si>
    <t xml:space="preserve">Phoebe Lewis </t>
  </si>
  <si>
    <t xml:space="preserve">Lily Haden </t>
  </si>
  <si>
    <t xml:space="preserve">Alannah Godden </t>
  </si>
  <si>
    <t>Ruby L4 - 12+</t>
  </si>
  <si>
    <t>Ruby L4 - 11 and under</t>
  </si>
  <si>
    <t>Sapphire L3 - 12+</t>
  </si>
  <si>
    <t>Sapphire L3 - 11 and under</t>
  </si>
  <si>
    <t>Diamond L2 - 12+</t>
  </si>
  <si>
    <t>Diamond L2 - 11 and under</t>
  </si>
  <si>
    <t>Diamond L2 - 8 and under</t>
  </si>
  <si>
    <t>Pearl L1 - 11 and under</t>
  </si>
  <si>
    <t>Pearl L1 - 8 and under</t>
  </si>
  <si>
    <t>Round 1</t>
  </si>
  <si>
    <t>Round 3</t>
  </si>
  <si>
    <t>Round 2</t>
  </si>
  <si>
    <t>Flipping Out</t>
  </si>
  <si>
    <t>Beam</t>
  </si>
  <si>
    <t>Tamworth</t>
  </si>
  <si>
    <t>Floor</t>
  </si>
  <si>
    <t>Vault</t>
  </si>
  <si>
    <t>Bars</t>
  </si>
  <si>
    <t>No.</t>
  </si>
  <si>
    <t>Gymnast Name</t>
  </si>
  <si>
    <t>Club</t>
  </si>
  <si>
    <t>Level</t>
  </si>
  <si>
    <t>Tumble Through Time Novice Competition - Sunday 11th October - Tamworth Gym Club</t>
  </si>
  <si>
    <t>4th</t>
  </si>
  <si>
    <t>5th</t>
  </si>
  <si>
    <t>Gold</t>
  </si>
  <si>
    <t>Silver</t>
  </si>
  <si>
    <t>Bronze</t>
  </si>
  <si>
    <t>6th</t>
  </si>
  <si>
    <t>Teams</t>
  </si>
  <si>
    <t xml:space="preserve">Phoebe Sheppard </t>
  </si>
  <si>
    <t>Trophies</t>
  </si>
  <si>
    <t>Club Comp Medals</t>
  </si>
  <si>
    <t>Extras</t>
  </si>
  <si>
    <t>Min order 25</t>
  </si>
  <si>
    <t>Hafsah Hussain</t>
  </si>
  <si>
    <t>Total</t>
  </si>
  <si>
    <t>Pos.</t>
  </si>
  <si>
    <t>Rebound Pink</t>
  </si>
  <si>
    <t>Rebound Purple</t>
  </si>
  <si>
    <t xml:space="preserve">Flipping Out </t>
  </si>
  <si>
    <t>Team Results - Pearl L1 - 11 and under</t>
  </si>
  <si>
    <t>Team Results - Pearl L1 - 8 and under</t>
  </si>
  <si>
    <t>Rebound 
Pink</t>
  </si>
  <si>
    <t>Team Results - Diamond L2 - 8 and under</t>
  </si>
  <si>
    <t>Rebound Red</t>
  </si>
  <si>
    <t>Rebound Blue</t>
  </si>
  <si>
    <t>Flipping Out Orange</t>
  </si>
  <si>
    <t>Flipping Out Pink</t>
  </si>
  <si>
    <t>Rebound 
Red</t>
  </si>
  <si>
    <t>Rebound 
Blue</t>
  </si>
  <si>
    <t>Team Results - Diamond L2 - 11 and under</t>
  </si>
  <si>
    <t>Team Results - Diamond L2 - 12+</t>
  </si>
  <si>
    <t>Team Results - Ruby L4 - 12+</t>
  </si>
  <si>
    <t>Team Results - Ruby L4 - 11 and under</t>
  </si>
  <si>
    <t>Team Results - Sapphire L3 - 12+</t>
  </si>
  <si>
    <t>Team Results - Sapphire L3 - 11 and under</t>
  </si>
  <si>
    <t xml:space="preserve">Ellie Hutchings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</si>
</sst>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trike/>
      <sz val="12"/>
      <color theme="1"/>
      <name val="Calibri"/>
      <family val="2"/>
    </font>
    <font>
      <strike/>
      <sz val="11"/>
      <color theme="1"/>
      <name val="Calibri"/>
      <family val="2"/>
    </font>
    <font>
      <b/>
      <strike/>
      <sz val="11"/>
      <color theme="1"/>
      <name val="Calibri"/>
      <family val="2"/>
    </font>
    <font>
      <b/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156"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854C-B57A-C344-916C-A0E29FB86ACA}">
  <sheetPr>
    <pageSetUpPr fitToPage="1"/>
  </sheetPr>
  <dimension ref="A1:P44"/>
  <sheetViews>
    <sheetView tabSelected="1" zoomScaleNormal="100" workbookViewId="0"/>
  </sheetViews>
  <sheetFormatPr defaultColWidth="10.6640625" defaultRowHeight="15.5" x14ac:dyDescent="0.4"/>
  <cols>
    <col min="1" max="1" width="3.08203125" style="17" customWidth="1"/>
    <col min="2" max="2" width="22.33203125" style="18" bestFit="1" customWidth="1"/>
    <col min="3" max="3" width="14.4140625" style="18" customWidth="1"/>
    <col min="4" max="4" width="22.1640625" style="18" bestFit="1" customWidth="1"/>
    <col min="5" max="9" width="8.58203125" style="18" customWidth="1"/>
    <col min="10" max="10" width="5.58203125" style="18" customWidth="1"/>
    <col min="11" max="11" width="4.58203125" style="18" customWidth="1"/>
    <col min="12" max="14" width="8.58203125" style="18" customWidth="1"/>
    <col min="15" max="15" width="8.58203125" style="18" hidden="1" customWidth="1"/>
    <col min="16" max="16" width="8.58203125" style="18" customWidth="1"/>
    <col min="17" max="16384" width="10.6640625" style="18"/>
  </cols>
  <sheetData>
    <row r="1" spans="1:16" s="17" customFormat="1" x14ac:dyDescent="0.4">
      <c r="A1" s="17" t="s">
        <v>125</v>
      </c>
    </row>
    <row r="3" spans="1:16" x14ac:dyDescent="0.4">
      <c r="A3" s="17" t="s">
        <v>112</v>
      </c>
      <c r="C3" s="17"/>
    </row>
    <row r="4" spans="1:16" s="17" customFormat="1" x14ac:dyDescent="0.4">
      <c r="A4" s="19" t="s">
        <v>121</v>
      </c>
      <c r="B4" s="19" t="s">
        <v>122</v>
      </c>
      <c r="C4" s="19" t="s">
        <v>123</v>
      </c>
      <c r="D4" s="19" t="s">
        <v>124</v>
      </c>
      <c r="E4" s="7" t="s">
        <v>119</v>
      </c>
      <c r="F4" s="7" t="s">
        <v>120</v>
      </c>
      <c r="G4" s="7" t="s">
        <v>116</v>
      </c>
      <c r="H4" s="7" t="s">
        <v>118</v>
      </c>
      <c r="I4" s="7" t="s">
        <v>139</v>
      </c>
      <c r="J4" s="7" t="s">
        <v>140</v>
      </c>
      <c r="L4" s="10" t="s">
        <v>144</v>
      </c>
      <c r="M4" s="10"/>
      <c r="N4" s="10"/>
      <c r="O4" s="10"/>
      <c r="P4" s="10"/>
    </row>
    <row r="5" spans="1:16" x14ac:dyDescent="0.4">
      <c r="A5" s="20">
        <v>1</v>
      </c>
      <c r="B5" s="20" t="s">
        <v>77</v>
      </c>
      <c r="C5" s="20" t="s">
        <v>7</v>
      </c>
      <c r="D5" s="20" t="s">
        <v>110</v>
      </c>
      <c r="E5" s="8">
        <v>9.1</v>
      </c>
      <c r="F5" s="8">
        <v>7.8</v>
      </c>
      <c r="G5" s="8">
        <v>8.9</v>
      </c>
      <c r="H5" s="8">
        <v>8.1999999999999993</v>
      </c>
      <c r="I5" s="21">
        <f>SUM(E5:H5)</f>
        <v>34</v>
      </c>
      <c r="J5" s="16">
        <f>RANK(I5,$I$5:$I$10)</f>
        <v>3</v>
      </c>
      <c r="L5" s="32" t="s">
        <v>6</v>
      </c>
      <c r="M5" s="11" t="s">
        <v>119</v>
      </c>
      <c r="N5" s="12" cm="1">
        <f t="array" ref="N5">SUM(LARGE(E5:E10,{1,2,3,4}))</f>
        <v>37.1</v>
      </c>
      <c r="O5" s="22"/>
      <c r="P5" s="13"/>
    </row>
    <row r="6" spans="1:16" x14ac:dyDescent="0.4">
      <c r="A6" s="20">
        <v>2</v>
      </c>
      <c r="B6" s="20" t="s">
        <v>78</v>
      </c>
      <c r="C6" s="20" t="s">
        <v>7</v>
      </c>
      <c r="D6" s="20" t="s">
        <v>110</v>
      </c>
      <c r="E6" s="8">
        <v>8.8000000000000007</v>
      </c>
      <c r="F6" s="8">
        <v>6.4</v>
      </c>
      <c r="G6" s="8">
        <v>6.8</v>
      </c>
      <c r="H6" s="8">
        <v>8</v>
      </c>
      <c r="I6" s="21">
        <f t="shared" ref="I6:I9" si="0">SUM(E6:H6)</f>
        <v>30</v>
      </c>
      <c r="J6" s="16">
        <f t="shared" ref="J6:J10" si="1">RANK(I6,$I$5:$I$10)</f>
        <v>5</v>
      </c>
      <c r="L6" s="33"/>
      <c r="M6" s="11" t="s">
        <v>120</v>
      </c>
      <c r="N6" s="12" cm="1">
        <f t="array" ref="N6">SUM(LARGE(F5:F10,{1,2,3,4}))</f>
        <v>32.200000000000003</v>
      </c>
      <c r="O6" s="22"/>
      <c r="P6" s="13"/>
    </row>
    <row r="7" spans="1:16" x14ac:dyDescent="0.4">
      <c r="A7" s="20">
        <v>3</v>
      </c>
      <c r="B7" s="20" t="s">
        <v>79</v>
      </c>
      <c r="C7" s="20" t="s">
        <v>7</v>
      </c>
      <c r="D7" s="20" t="s">
        <v>110</v>
      </c>
      <c r="E7" s="8">
        <v>9</v>
      </c>
      <c r="F7" s="8">
        <v>7.6</v>
      </c>
      <c r="G7" s="8">
        <v>4.5999999999999996</v>
      </c>
      <c r="H7" s="8">
        <v>8.6</v>
      </c>
      <c r="I7" s="21">
        <f t="shared" si="0"/>
        <v>29.800000000000004</v>
      </c>
      <c r="J7" s="16">
        <f t="shared" si="1"/>
        <v>6</v>
      </c>
      <c r="L7" s="33"/>
      <c r="M7" s="11" t="s">
        <v>116</v>
      </c>
      <c r="N7" s="12" cm="1">
        <f t="array" ref="N7">SUM(LARGE(G5:G10,{1,2,3,4}))</f>
        <v>35.899999999999991</v>
      </c>
      <c r="O7" s="22"/>
      <c r="P7" s="13"/>
    </row>
    <row r="8" spans="1:16" x14ac:dyDescent="0.4">
      <c r="A8" s="20">
        <v>4</v>
      </c>
      <c r="B8" s="20" t="s">
        <v>80</v>
      </c>
      <c r="C8" s="20" t="s">
        <v>7</v>
      </c>
      <c r="D8" s="20" t="s">
        <v>110</v>
      </c>
      <c r="E8" s="8">
        <v>9.1999999999999993</v>
      </c>
      <c r="F8" s="8">
        <v>7.4</v>
      </c>
      <c r="G8" s="8">
        <v>8.6999999999999993</v>
      </c>
      <c r="H8" s="8">
        <v>8.1</v>
      </c>
      <c r="I8" s="21">
        <f t="shared" si="0"/>
        <v>33.4</v>
      </c>
      <c r="J8" s="16">
        <f t="shared" si="1"/>
        <v>4</v>
      </c>
      <c r="L8" s="33"/>
      <c r="M8" s="11" t="s">
        <v>118</v>
      </c>
      <c r="N8" s="12" cm="1">
        <f t="array" ref="N8">SUM(LARGE(H5:H10,{1,2,3,4}))</f>
        <v>35.400000000000006</v>
      </c>
      <c r="O8" s="22"/>
      <c r="P8" s="13"/>
    </row>
    <row r="9" spans="1:16" x14ac:dyDescent="0.4">
      <c r="A9" s="20">
        <v>5</v>
      </c>
      <c r="B9" s="20" t="s">
        <v>81</v>
      </c>
      <c r="C9" s="20" t="s">
        <v>7</v>
      </c>
      <c r="D9" s="20" t="s">
        <v>110</v>
      </c>
      <c r="E9" s="8">
        <v>9.4</v>
      </c>
      <c r="F9" s="8">
        <v>8.3000000000000007</v>
      </c>
      <c r="G9" s="8">
        <v>9.1</v>
      </c>
      <c r="H9" s="8">
        <v>9</v>
      </c>
      <c r="I9" s="21">
        <f t="shared" si="0"/>
        <v>35.800000000000004</v>
      </c>
      <c r="J9" s="16">
        <f t="shared" si="1"/>
        <v>2</v>
      </c>
      <c r="L9" s="34"/>
      <c r="M9" s="14" t="s">
        <v>139</v>
      </c>
      <c r="N9" s="15">
        <f>SUM(N5:N8)</f>
        <v>140.60000000000002</v>
      </c>
      <c r="O9" s="23">
        <f>N9</f>
        <v>140.60000000000002</v>
      </c>
      <c r="P9" s="16">
        <f>RANK(O9,O$5:O$9)</f>
        <v>1</v>
      </c>
    </row>
    <row r="10" spans="1:16" x14ac:dyDescent="0.4">
      <c r="A10" s="20">
        <v>6</v>
      </c>
      <c r="B10" s="20" t="s">
        <v>82</v>
      </c>
      <c r="C10" s="20" t="s">
        <v>7</v>
      </c>
      <c r="D10" s="20" t="s">
        <v>110</v>
      </c>
      <c r="E10" s="8">
        <v>9.4</v>
      </c>
      <c r="F10" s="8">
        <v>8.5</v>
      </c>
      <c r="G10" s="8">
        <v>9.1999999999999993</v>
      </c>
      <c r="H10" s="8">
        <v>9.6</v>
      </c>
      <c r="I10" s="21">
        <f>SUM(E10:H10)</f>
        <v>36.699999999999996</v>
      </c>
      <c r="J10" s="16">
        <f t="shared" si="1"/>
        <v>1</v>
      </c>
    </row>
    <row r="11" spans="1:16" x14ac:dyDescent="0.4">
      <c r="A11" s="18"/>
      <c r="E11" s="9"/>
      <c r="F11" s="9"/>
      <c r="G11" s="9"/>
      <c r="H11" s="9"/>
    </row>
    <row r="12" spans="1:16" s="17" customFormat="1" x14ac:dyDescent="0.4">
      <c r="A12" s="19" t="s">
        <v>121</v>
      </c>
      <c r="B12" s="19" t="s">
        <v>122</v>
      </c>
      <c r="C12" s="19" t="s">
        <v>123</v>
      </c>
      <c r="D12" s="19" t="s">
        <v>124</v>
      </c>
      <c r="E12" s="7" t="s">
        <v>119</v>
      </c>
      <c r="F12" s="7" t="s">
        <v>120</v>
      </c>
      <c r="G12" s="7" t="s">
        <v>116</v>
      </c>
      <c r="H12" s="7" t="s">
        <v>118</v>
      </c>
      <c r="I12" s="7" t="s">
        <v>139</v>
      </c>
      <c r="J12" s="7" t="s">
        <v>140</v>
      </c>
      <c r="L12" s="10" t="s">
        <v>145</v>
      </c>
      <c r="M12" s="10"/>
      <c r="N12" s="10"/>
      <c r="O12" s="10"/>
      <c r="P12" s="10"/>
    </row>
    <row r="13" spans="1:16" x14ac:dyDescent="0.4">
      <c r="A13" s="20">
        <v>7</v>
      </c>
      <c r="B13" s="20" t="s">
        <v>83</v>
      </c>
      <c r="C13" s="20" t="s">
        <v>141</v>
      </c>
      <c r="D13" s="20" t="s">
        <v>111</v>
      </c>
      <c r="E13" s="8">
        <v>8.8000000000000007</v>
      </c>
      <c r="F13" s="8">
        <v>8.3000000000000007</v>
      </c>
      <c r="G13" s="8">
        <v>7.8</v>
      </c>
      <c r="H13" s="8">
        <v>7.7</v>
      </c>
      <c r="I13" s="21">
        <f>SUM(E13:H13)</f>
        <v>32.6</v>
      </c>
      <c r="J13" s="16">
        <f>RANK(I13,$I$13:$I$30)</f>
        <v>6</v>
      </c>
      <c r="L13" s="32" t="s">
        <v>146</v>
      </c>
      <c r="M13" s="11" t="s">
        <v>119</v>
      </c>
      <c r="N13" s="12" cm="1">
        <f t="array" ref="N13">SUM(LARGE(E13:E18,{1,2,3,4}))</f>
        <v>35.799999999999997</v>
      </c>
      <c r="O13" s="22"/>
      <c r="P13" s="13"/>
    </row>
    <row r="14" spans="1:16" x14ac:dyDescent="0.4">
      <c r="A14" s="20">
        <v>8</v>
      </c>
      <c r="B14" s="20" t="s">
        <v>84</v>
      </c>
      <c r="C14" s="20" t="s">
        <v>141</v>
      </c>
      <c r="D14" s="20" t="s">
        <v>111</v>
      </c>
      <c r="E14" s="8">
        <v>8.9</v>
      </c>
      <c r="F14" s="8">
        <v>8.1999999999999993</v>
      </c>
      <c r="G14" s="8">
        <v>5.4</v>
      </c>
      <c r="H14" s="8">
        <v>7.8</v>
      </c>
      <c r="I14" s="21">
        <f t="shared" ref="I14:I30" si="2">SUM(E14:H14)</f>
        <v>30.3</v>
      </c>
      <c r="J14" s="16">
        <f t="shared" ref="J14:J29" si="3">RANK(I14,$I$13:$I$30)</f>
        <v>14</v>
      </c>
      <c r="L14" s="33"/>
      <c r="M14" s="11" t="s">
        <v>120</v>
      </c>
      <c r="N14" s="12" cm="1">
        <f t="array" ref="N14">SUM(LARGE(F13:F18,{1,2,3,4}))</f>
        <v>32.700000000000003</v>
      </c>
      <c r="O14" s="22"/>
      <c r="P14" s="13"/>
    </row>
    <row r="15" spans="1:16" x14ac:dyDescent="0.4">
      <c r="A15" s="20">
        <v>9</v>
      </c>
      <c r="B15" s="20" t="s">
        <v>85</v>
      </c>
      <c r="C15" s="20" t="s">
        <v>141</v>
      </c>
      <c r="D15" s="20" t="s">
        <v>111</v>
      </c>
      <c r="E15" s="8">
        <v>9.1</v>
      </c>
      <c r="F15" s="8">
        <v>6</v>
      </c>
      <c r="G15" s="8">
        <v>6.6</v>
      </c>
      <c r="H15" s="8">
        <v>8.1</v>
      </c>
      <c r="I15" s="21">
        <f t="shared" si="2"/>
        <v>29.799999999999997</v>
      </c>
      <c r="J15" s="16">
        <f t="shared" si="3"/>
        <v>15</v>
      </c>
      <c r="L15" s="33"/>
      <c r="M15" s="11" t="s">
        <v>116</v>
      </c>
      <c r="N15" s="12" cm="1">
        <f t="array" ref="N15">SUM(LARGE(G13:G18,{1,2,3,4}))</f>
        <v>28.800000000000004</v>
      </c>
      <c r="O15" s="22"/>
      <c r="P15" s="13"/>
    </row>
    <row r="16" spans="1:16" x14ac:dyDescent="0.4">
      <c r="A16" s="20">
        <v>10</v>
      </c>
      <c r="B16" s="20" t="s">
        <v>86</v>
      </c>
      <c r="C16" s="20" t="s">
        <v>141</v>
      </c>
      <c r="D16" s="20" t="s">
        <v>111</v>
      </c>
      <c r="E16" s="8">
        <v>8.6999999999999993</v>
      </c>
      <c r="F16" s="8">
        <v>8.3000000000000007</v>
      </c>
      <c r="G16" s="8">
        <v>6.9</v>
      </c>
      <c r="H16" s="8">
        <v>7.5</v>
      </c>
      <c r="I16" s="21">
        <f t="shared" si="2"/>
        <v>31.4</v>
      </c>
      <c r="J16" s="16">
        <f t="shared" si="3"/>
        <v>12</v>
      </c>
      <c r="L16" s="33"/>
      <c r="M16" s="11" t="s">
        <v>118</v>
      </c>
      <c r="N16" s="12" cm="1">
        <f t="array" ref="N16">SUM(LARGE(H13:H18,{1,2,3,4}))</f>
        <v>31.099999999999998</v>
      </c>
      <c r="O16" s="22"/>
      <c r="P16" s="13"/>
    </row>
    <row r="17" spans="1:16" x14ac:dyDescent="0.4">
      <c r="A17" s="20">
        <v>11</v>
      </c>
      <c r="B17" s="20" t="s">
        <v>87</v>
      </c>
      <c r="C17" s="20" t="s">
        <v>141</v>
      </c>
      <c r="D17" s="20" t="s">
        <v>111</v>
      </c>
      <c r="E17" s="8">
        <v>9</v>
      </c>
      <c r="F17" s="8">
        <v>7.9</v>
      </c>
      <c r="G17" s="8">
        <v>7.5</v>
      </c>
      <c r="H17" s="8">
        <v>7.2</v>
      </c>
      <c r="I17" s="21">
        <f t="shared" si="2"/>
        <v>31.599999999999998</v>
      </c>
      <c r="J17" s="16">
        <f t="shared" si="3"/>
        <v>10</v>
      </c>
      <c r="L17" s="34"/>
      <c r="M17" s="14" t="s">
        <v>139</v>
      </c>
      <c r="N17" s="15">
        <f>SUM(N13:N16)</f>
        <v>128.4</v>
      </c>
      <c r="O17" s="23">
        <f>N17</f>
        <v>128.4</v>
      </c>
      <c r="P17" s="16">
        <f>RANK(O17,O$13:O$29)</f>
        <v>3</v>
      </c>
    </row>
    <row r="18" spans="1:16" x14ac:dyDescent="0.4">
      <c r="A18" s="20">
        <v>12</v>
      </c>
      <c r="B18" s="20" t="s">
        <v>88</v>
      </c>
      <c r="C18" s="20" t="s">
        <v>141</v>
      </c>
      <c r="D18" s="20" t="s">
        <v>111</v>
      </c>
      <c r="E18" s="8"/>
      <c r="F18" s="8"/>
      <c r="G18" s="8"/>
      <c r="H18" s="8"/>
      <c r="I18" s="21">
        <f t="shared" si="2"/>
        <v>0</v>
      </c>
      <c r="J18" s="16">
        <f t="shared" si="3"/>
        <v>17</v>
      </c>
      <c r="L18" s="24"/>
      <c r="M18" s="24"/>
      <c r="N18" s="24"/>
      <c r="O18" s="24"/>
      <c r="P18" s="24"/>
    </row>
    <row r="19" spans="1:16" x14ac:dyDescent="0.4">
      <c r="A19" s="20">
        <v>13</v>
      </c>
      <c r="B19" s="20" t="s">
        <v>89</v>
      </c>
      <c r="C19" s="20" t="s">
        <v>142</v>
      </c>
      <c r="D19" s="20" t="s">
        <v>111</v>
      </c>
      <c r="E19" s="8">
        <v>9.1</v>
      </c>
      <c r="F19" s="8">
        <v>6.9</v>
      </c>
      <c r="G19" s="8">
        <v>5.8</v>
      </c>
      <c r="H19" s="8">
        <v>8.6</v>
      </c>
      <c r="I19" s="21">
        <f t="shared" si="2"/>
        <v>30.4</v>
      </c>
      <c r="J19" s="16">
        <f t="shared" si="3"/>
        <v>13</v>
      </c>
      <c r="L19" s="32" t="s">
        <v>142</v>
      </c>
      <c r="M19" s="11" t="s">
        <v>119</v>
      </c>
      <c r="N19" s="12" cm="1">
        <f t="array" ref="N19">SUM(LARGE(E19:E24,{1,2,3,4}))</f>
        <v>36.4</v>
      </c>
      <c r="O19" s="22"/>
      <c r="P19" s="13"/>
    </row>
    <row r="20" spans="1:16" x14ac:dyDescent="0.4">
      <c r="A20" s="20">
        <v>14</v>
      </c>
      <c r="B20" s="20" t="s">
        <v>90</v>
      </c>
      <c r="C20" s="20" t="s">
        <v>142</v>
      </c>
      <c r="D20" s="20" t="s">
        <v>111</v>
      </c>
      <c r="E20" s="8">
        <v>9</v>
      </c>
      <c r="F20" s="8">
        <v>7.7</v>
      </c>
      <c r="G20" s="8">
        <v>7.1</v>
      </c>
      <c r="H20" s="8">
        <v>7.9</v>
      </c>
      <c r="I20" s="21">
        <f t="shared" si="2"/>
        <v>31.699999999999996</v>
      </c>
      <c r="J20" s="16">
        <f t="shared" si="3"/>
        <v>8</v>
      </c>
      <c r="L20" s="33"/>
      <c r="M20" s="11" t="s">
        <v>120</v>
      </c>
      <c r="N20" s="12" cm="1">
        <f t="array" ref="N20">SUM(LARGE(F19:F24,{1,2,3,4}))</f>
        <v>31.999999999999996</v>
      </c>
      <c r="O20" s="22"/>
      <c r="P20" s="13"/>
    </row>
    <row r="21" spans="1:16" x14ac:dyDescent="0.4">
      <c r="A21" s="20">
        <v>15</v>
      </c>
      <c r="B21" s="20" t="s">
        <v>91</v>
      </c>
      <c r="C21" s="20" t="s">
        <v>142</v>
      </c>
      <c r="D21" s="20" t="s">
        <v>111</v>
      </c>
      <c r="E21" s="8">
        <v>8.8000000000000007</v>
      </c>
      <c r="F21" s="8">
        <v>8.1</v>
      </c>
      <c r="G21" s="8">
        <v>6.8</v>
      </c>
      <c r="H21" s="8">
        <v>7.8</v>
      </c>
      <c r="I21" s="21">
        <f t="shared" si="2"/>
        <v>31.5</v>
      </c>
      <c r="J21" s="16">
        <f t="shared" si="3"/>
        <v>11</v>
      </c>
      <c r="L21" s="33"/>
      <c r="M21" s="11" t="s">
        <v>116</v>
      </c>
      <c r="N21" s="12" cm="1">
        <f t="array" ref="N21">SUM(LARGE(G19:G24,{1,2,3,4}))</f>
        <v>27.400000000000002</v>
      </c>
      <c r="O21" s="22"/>
      <c r="P21" s="13"/>
    </row>
    <row r="22" spans="1:16" x14ac:dyDescent="0.4">
      <c r="A22" s="20">
        <v>16</v>
      </c>
      <c r="B22" s="20" t="s">
        <v>92</v>
      </c>
      <c r="C22" s="20" t="s">
        <v>142</v>
      </c>
      <c r="D22" s="20" t="s">
        <v>111</v>
      </c>
      <c r="E22" s="8">
        <v>8.6999999999999993</v>
      </c>
      <c r="F22" s="8">
        <v>8.1</v>
      </c>
      <c r="G22" s="8">
        <v>5.5</v>
      </c>
      <c r="H22" s="8">
        <v>7.4</v>
      </c>
      <c r="I22" s="21">
        <f t="shared" si="2"/>
        <v>29.699999999999996</v>
      </c>
      <c r="J22" s="16">
        <f t="shared" si="3"/>
        <v>16</v>
      </c>
      <c r="L22" s="33"/>
      <c r="M22" s="11" t="s">
        <v>118</v>
      </c>
      <c r="N22" s="12" cm="1">
        <f t="array" ref="N22">SUM(LARGE(H19:H24,{1,2,3,4}))</f>
        <v>32.999999999999993</v>
      </c>
      <c r="O22" s="22"/>
      <c r="P22" s="13"/>
    </row>
    <row r="23" spans="1:16" x14ac:dyDescent="0.4">
      <c r="A23" s="20">
        <v>17</v>
      </c>
      <c r="B23" s="20" t="s">
        <v>93</v>
      </c>
      <c r="C23" s="20" t="s">
        <v>142</v>
      </c>
      <c r="D23" s="20" t="s">
        <v>111</v>
      </c>
      <c r="E23" s="8">
        <v>9.1</v>
      </c>
      <c r="F23" s="8">
        <v>7</v>
      </c>
      <c r="G23" s="8">
        <v>7.7</v>
      </c>
      <c r="H23" s="8">
        <v>7.8</v>
      </c>
      <c r="I23" s="21">
        <f t="shared" si="2"/>
        <v>31.6</v>
      </c>
      <c r="J23" s="16">
        <f t="shared" si="3"/>
        <v>9</v>
      </c>
      <c r="L23" s="34"/>
      <c r="M23" s="14" t="s">
        <v>139</v>
      </c>
      <c r="N23" s="15">
        <f>SUM(N19:N22)</f>
        <v>128.79999999999998</v>
      </c>
      <c r="O23" s="23">
        <f>N23</f>
        <v>128.79999999999998</v>
      </c>
      <c r="P23" s="16">
        <f>RANK(O23,O$13:O$29)</f>
        <v>2</v>
      </c>
    </row>
    <row r="24" spans="1:16" x14ac:dyDescent="0.4">
      <c r="A24" s="20">
        <v>18</v>
      </c>
      <c r="B24" s="20" t="s">
        <v>94</v>
      </c>
      <c r="C24" s="20" t="s">
        <v>142</v>
      </c>
      <c r="D24" s="20" t="s">
        <v>111</v>
      </c>
      <c r="E24" s="8">
        <v>9.1999999999999993</v>
      </c>
      <c r="F24" s="8">
        <v>8.1</v>
      </c>
      <c r="G24" s="8">
        <v>5.8</v>
      </c>
      <c r="H24" s="8">
        <v>8.6999999999999993</v>
      </c>
      <c r="I24" s="21">
        <f t="shared" si="2"/>
        <v>31.799999999999997</v>
      </c>
      <c r="J24" s="16">
        <f t="shared" si="3"/>
        <v>7</v>
      </c>
      <c r="L24" s="24"/>
      <c r="M24" s="24"/>
      <c r="N24" s="24"/>
      <c r="O24" s="24"/>
      <c r="P24" s="24"/>
    </row>
    <row r="25" spans="1:16" ht="15.5" customHeight="1" x14ac:dyDescent="0.4">
      <c r="A25" s="20">
        <v>19</v>
      </c>
      <c r="B25" s="20" t="s">
        <v>95</v>
      </c>
      <c r="C25" s="20" t="s">
        <v>20</v>
      </c>
      <c r="D25" s="20" t="s">
        <v>111</v>
      </c>
      <c r="E25" s="8">
        <v>8.9</v>
      </c>
      <c r="F25" s="8">
        <v>8.8000000000000007</v>
      </c>
      <c r="G25" s="8">
        <v>9</v>
      </c>
      <c r="H25" s="8">
        <v>9.1</v>
      </c>
      <c r="I25" s="21">
        <f t="shared" si="2"/>
        <v>35.800000000000004</v>
      </c>
      <c r="J25" s="16">
        <f t="shared" si="3"/>
        <v>1</v>
      </c>
      <c r="L25" s="32" t="s">
        <v>20</v>
      </c>
      <c r="M25" s="11" t="s">
        <v>119</v>
      </c>
      <c r="N25" s="12" cm="1">
        <f t="array" ref="N25">SUM(LARGE(E25:E30,{1,2,3,4}))</f>
        <v>36.299999999999997</v>
      </c>
      <c r="O25" s="22"/>
      <c r="P25" s="13"/>
    </row>
    <row r="26" spans="1:16" x14ac:dyDescent="0.4">
      <c r="A26" s="20">
        <v>20</v>
      </c>
      <c r="B26" s="20" t="s">
        <v>96</v>
      </c>
      <c r="C26" s="20" t="s">
        <v>20</v>
      </c>
      <c r="D26" s="20" t="s">
        <v>111</v>
      </c>
      <c r="E26" s="8">
        <v>9.1</v>
      </c>
      <c r="F26" s="8">
        <v>8.3000000000000007</v>
      </c>
      <c r="G26" s="8">
        <v>7.7</v>
      </c>
      <c r="H26" s="8">
        <v>8.6</v>
      </c>
      <c r="I26" s="21">
        <f t="shared" si="2"/>
        <v>33.699999999999996</v>
      </c>
      <c r="J26" s="16">
        <v>4</v>
      </c>
      <c r="L26" s="33"/>
      <c r="M26" s="11" t="s">
        <v>120</v>
      </c>
      <c r="N26" s="12" cm="1">
        <f t="array" ref="N26">SUM(LARGE(F25:F30,{1,2,3,4}))</f>
        <v>33.300000000000004</v>
      </c>
      <c r="O26" s="22"/>
      <c r="P26" s="13"/>
    </row>
    <row r="27" spans="1:16" x14ac:dyDescent="0.4">
      <c r="A27" s="20">
        <v>21</v>
      </c>
      <c r="B27" s="20" t="s">
        <v>97</v>
      </c>
      <c r="C27" s="20" t="s">
        <v>20</v>
      </c>
      <c r="D27" s="20" t="s">
        <v>111</v>
      </c>
      <c r="E27" s="8">
        <v>9</v>
      </c>
      <c r="F27" s="8">
        <v>8</v>
      </c>
      <c r="G27" s="8">
        <v>8.1999999999999993</v>
      </c>
      <c r="H27" s="8">
        <v>8.5</v>
      </c>
      <c r="I27" s="21">
        <f t="shared" si="2"/>
        <v>33.700000000000003</v>
      </c>
      <c r="J27" s="16">
        <f t="shared" si="3"/>
        <v>4</v>
      </c>
      <c r="L27" s="33"/>
      <c r="M27" s="11" t="s">
        <v>116</v>
      </c>
      <c r="N27" s="12" cm="1">
        <f t="array" ref="N27">SUM(LARGE(G25:G30,{1,2,3,4}))</f>
        <v>34</v>
      </c>
      <c r="O27" s="22"/>
      <c r="P27" s="13"/>
    </row>
    <row r="28" spans="1:16" x14ac:dyDescent="0.4">
      <c r="A28" s="20">
        <v>22</v>
      </c>
      <c r="B28" s="20" t="s">
        <v>98</v>
      </c>
      <c r="C28" s="20" t="s">
        <v>20</v>
      </c>
      <c r="D28" s="20" t="s">
        <v>111</v>
      </c>
      <c r="E28" s="8">
        <v>8.8000000000000007</v>
      </c>
      <c r="F28" s="8">
        <v>8.1</v>
      </c>
      <c r="G28" s="8">
        <v>8.9</v>
      </c>
      <c r="H28" s="8">
        <v>9.1999999999999993</v>
      </c>
      <c r="I28" s="21">
        <f t="shared" si="2"/>
        <v>35</v>
      </c>
      <c r="J28" s="16">
        <f t="shared" si="3"/>
        <v>2</v>
      </c>
      <c r="L28" s="33"/>
      <c r="M28" s="11" t="s">
        <v>118</v>
      </c>
      <c r="N28" s="12" cm="1">
        <f t="array" ref="N28">SUM(LARGE(H25:H30,{1,2,3,4}))</f>
        <v>36</v>
      </c>
      <c r="O28" s="22"/>
      <c r="P28" s="13"/>
    </row>
    <row r="29" spans="1:16" x14ac:dyDescent="0.4">
      <c r="A29" s="20">
        <v>23</v>
      </c>
      <c r="B29" s="20" t="s">
        <v>99</v>
      </c>
      <c r="C29" s="20" t="s">
        <v>20</v>
      </c>
      <c r="D29" s="20" t="s">
        <v>111</v>
      </c>
      <c r="E29" s="8"/>
      <c r="F29" s="8"/>
      <c r="G29" s="8"/>
      <c r="H29" s="8"/>
      <c r="I29" s="21">
        <f t="shared" si="2"/>
        <v>0</v>
      </c>
      <c r="J29" s="16">
        <f t="shared" si="3"/>
        <v>17</v>
      </c>
      <c r="L29" s="34"/>
      <c r="M29" s="14" t="s">
        <v>139</v>
      </c>
      <c r="N29" s="15">
        <f>SUM(N25:N28)</f>
        <v>139.6</v>
      </c>
      <c r="O29" s="23">
        <f>N29</f>
        <v>139.6</v>
      </c>
      <c r="P29" s="16">
        <f>RANK(O29,O$13:O$29)</f>
        <v>1</v>
      </c>
    </row>
    <row r="30" spans="1:16" x14ac:dyDescent="0.4">
      <c r="A30" s="20">
        <v>24</v>
      </c>
      <c r="B30" s="20" t="s">
        <v>100</v>
      </c>
      <c r="C30" s="20" t="s">
        <v>20</v>
      </c>
      <c r="D30" s="20" t="s">
        <v>111</v>
      </c>
      <c r="E30" s="8">
        <v>9.3000000000000007</v>
      </c>
      <c r="F30" s="8">
        <v>8.1</v>
      </c>
      <c r="G30" s="8">
        <v>7.9</v>
      </c>
      <c r="H30" s="8">
        <v>9.1</v>
      </c>
      <c r="I30" s="21">
        <f t="shared" si="2"/>
        <v>34.4</v>
      </c>
      <c r="J30" s="16">
        <f>RANK(I30,$I$13:$I$30)</f>
        <v>3</v>
      </c>
    </row>
    <row r="31" spans="1:16" x14ac:dyDescent="0.4">
      <c r="A31" s="18"/>
      <c r="E31" s="9"/>
      <c r="F31" s="9"/>
      <c r="G31" s="9"/>
      <c r="H31" s="9"/>
    </row>
    <row r="32" spans="1:16" s="17" customFormat="1" x14ac:dyDescent="0.4">
      <c r="A32" s="19" t="s">
        <v>121</v>
      </c>
      <c r="B32" s="19" t="s">
        <v>122</v>
      </c>
      <c r="C32" s="19" t="s">
        <v>123</v>
      </c>
      <c r="D32" s="19" t="s">
        <v>124</v>
      </c>
      <c r="E32" s="7" t="s">
        <v>119</v>
      </c>
      <c r="F32" s="7" t="s">
        <v>120</v>
      </c>
      <c r="G32" s="7" t="s">
        <v>116</v>
      </c>
      <c r="H32" s="7" t="s">
        <v>118</v>
      </c>
      <c r="I32" s="7" t="s">
        <v>139</v>
      </c>
      <c r="J32" s="7" t="s">
        <v>140</v>
      </c>
      <c r="L32" s="10" t="s">
        <v>147</v>
      </c>
      <c r="M32" s="10"/>
      <c r="N32" s="10"/>
      <c r="O32" s="10"/>
      <c r="P32" s="10"/>
    </row>
    <row r="33" spans="1:16" x14ac:dyDescent="0.4">
      <c r="A33" s="20">
        <v>25</v>
      </c>
      <c r="B33" s="20" t="s">
        <v>69</v>
      </c>
      <c r="C33" s="20" t="s">
        <v>9</v>
      </c>
      <c r="D33" s="20" t="s">
        <v>109</v>
      </c>
      <c r="E33" s="8">
        <v>9.3000000000000007</v>
      </c>
      <c r="F33" s="8">
        <v>8.8000000000000007</v>
      </c>
      <c r="G33" s="8">
        <v>9.1</v>
      </c>
      <c r="H33" s="8">
        <v>8.6</v>
      </c>
      <c r="I33" s="21">
        <f t="shared" ref="I33" si="4">SUM(E33:H33)</f>
        <v>35.800000000000004</v>
      </c>
      <c r="J33" s="16">
        <f>RANK(I33,$I$33:$I$40)</f>
        <v>2</v>
      </c>
      <c r="L33" s="32" t="s">
        <v>143</v>
      </c>
      <c r="M33" s="11" t="s">
        <v>119</v>
      </c>
      <c r="N33" s="12" cm="1">
        <f t="array" ref="N33">SUM(LARGE(E36:E40,{1,2,3,4}))</f>
        <v>36.700000000000003</v>
      </c>
      <c r="O33" s="22"/>
      <c r="P33" s="13"/>
    </row>
    <row r="34" spans="1:16" x14ac:dyDescent="0.4">
      <c r="A34" s="20">
        <v>26</v>
      </c>
      <c r="B34" s="20" t="s">
        <v>70</v>
      </c>
      <c r="C34" s="20" t="s">
        <v>9</v>
      </c>
      <c r="D34" s="20" t="s">
        <v>109</v>
      </c>
      <c r="E34" s="8">
        <v>9.1</v>
      </c>
      <c r="F34" s="8">
        <v>7.9</v>
      </c>
      <c r="G34" s="8">
        <v>8.9</v>
      </c>
      <c r="H34" s="8">
        <v>8.3000000000000007</v>
      </c>
      <c r="I34" s="21">
        <f t="shared" ref="I34:I40" si="5">SUM(E34:H34)</f>
        <v>34.200000000000003</v>
      </c>
      <c r="J34" s="16">
        <f t="shared" ref="J34:J40" si="6">RANK(I34,$I$33:$I$40)</f>
        <v>3</v>
      </c>
      <c r="L34" s="33"/>
      <c r="M34" s="11" t="s">
        <v>120</v>
      </c>
      <c r="N34" s="12" cm="1">
        <f t="array" ref="N34">SUM(LARGE(F36:F40,{1,2,3,4}))</f>
        <v>33.700000000000003</v>
      </c>
      <c r="O34" s="22"/>
      <c r="P34" s="13"/>
    </row>
    <row r="35" spans="1:16" x14ac:dyDescent="0.4">
      <c r="A35" s="20">
        <v>27</v>
      </c>
      <c r="B35" s="20" t="s">
        <v>71</v>
      </c>
      <c r="C35" s="20" t="s">
        <v>11</v>
      </c>
      <c r="D35" s="20" t="s">
        <v>109</v>
      </c>
      <c r="E35" s="8">
        <v>8.9</v>
      </c>
      <c r="F35" s="8">
        <v>8.4</v>
      </c>
      <c r="G35" s="8">
        <v>8.6</v>
      </c>
      <c r="H35" s="8">
        <v>7.8</v>
      </c>
      <c r="I35" s="21">
        <f t="shared" si="5"/>
        <v>33.699999999999996</v>
      </c>
      <c r="J35" s="16">
        <f t="shared" si="6"/>
        <v>4</v>
      </c>
      <c r="L35" s="33"/>
      <c r="M35" s="11" t="s">
        <v>116</v>
      </c>
      <c r="N35" s="12" cm="1">
        <f t="array" ref="N35">SUM(LARGE(G36:G40,{1,2,3,4}))</f>
        <v>32.9</v>
      </c>
      <c r="O35" s="22"/>
      <c r="P35" s="13"/>
    </row>
    <row r="36" spans="1:16" x14ac:dyDescent="0.4">
      <c r="A36" s="20">
        <v>28</v>
      </c>
      <c r="B36" s="20" t="s">
        <v>72</v>
      </c>
      <c r="C36" s="20" t="s">
        <v>143</v>
      </c>
      <c r="D36" s="20" t="s">
        <v>109</v>
      </c>
      <c r="E36" s="8">
        <v>9.1</v>
      </c>
      <c r="F36" s="8">
        <v>8.3000000000000007</v>
      </c>
      <c r="G36" s="8">
        <v>8.4</v>
      </c>
      <c r="H36" s="8">
        <v>7.5</v>
      </c>
      <c r="I36" s="21">
        <f t="shared" si="5"/>
        <v>33.299999999999997</v>
      </c>
      <c r="J36" s="16">
        <f t="shared" si="6"/>
        <v>6</v>
      </c>
      <c r="L36" s="33"/>
      <c r="M36" s="11" t="s">
        <v>118</v>
      </c>
      <c r="N36" s="12" cm="1">
        <f t="array" ref="N36">SUM(LARGE(H36:H40,{1,2,3,4}))</f>
        <v>31.299999999999997</v>
      </c>
      <c r="O36" s="22"/>
      <c r="P36" s="13"/>
    </row>
    <row r="37" spans="1:16" x14ac:dyDescent="0.4">
      <c r="A37" s="20">
        <v>29</v>
      </c>
      <c r="B37" s="20" t="s">
        <v>73</v>
      </c>
      <c r="C37" s="20" t="s">
        <v>143</v>
      </c>
      <c r="D37" s="20" t="s">
        <v>109</v>
      </c>
      <c r="E37" s="8">
        <v>9.4</v>
      </c>
      <c r="F37" s="8">
        <v>8.4</v>
      </c>
      <c r="G37" s="8">
        <v>8.6</v>
      </c>
      <c r="H37" s="8">
        <v>9.8000000000000007</v>
      </c>
      <c r="I37" s="21">
        <f t="shared" si="5"/>
        <v>36.200000000000003</v>
      </c>
      <c r="J37" s="16">
        <f t="shared" si="6"/>
        <v>1</v>
      </c>
      <c r="L37" s="34"/>
      <c r="M37" s="14" t="s">
        <v>139</v>
      </c>
      <c r="N37" s="15">
        <f>SUM(N33:N36)</f>
        <v>134.60000000000002</v>
      </c>
      <c r="O37" s="23">
        <f>N37</f>
        <v>134.60000000000002</v>
      </c>
      <c r="P37" s="16">
        <f>RANK(O37,O$33:O$37)</f>
        <v>1</v>
      </c>
    </row>
    <row r="38" spans="1:16" x14ac:dyDescent="0.4">
      <c r="A38" s="20">
        <v>30</v>
      </c>
      <c r="B38" s="20" t="s">
        <v>74</v>
      </c>
      <c r="C38" s="20" t="s">
        <v>143</v>
      </c>
      <c r="D38" s="20" t="s">
        <v>109</v>
      </c>
      <c r="E38" s="8">
        <v>9.1999999999999993</v>
      </c>
      <c r="F38" s="8">
        <v>8.8000000000000007</v>
      </c>
      <c r="G38" s="8">
        <v>8.5</v>
      </c>
      <c r="H38" s="8">
        <v>6.9</v>
      </c>
      <c r="I38" s="21">
        <f t="shared" si="5"/>
        <v>33.4</v>
      </c>
      <c r="J38" s="16">
        <f t="shared" si="6"/>
        <v>5</v>
      </c>
    </row>
    <row r="39" spans="1:16" x14ac:dyDescent="0.4">
      <c r="A39" s="20">
        <v>31</v>
      </c>
      <c r="B39" s="20" t="s">
        <v>75</v>
      </c>
      <c r="C39" s="20" t="s">
        <v>143</v>
      </c>
      <c r="D39" s="20" t="s">
        <v>109</v>
      </c>
      <c r="E39" s="8">
        <v>9</v>
      </c>
      <c r="F39" s="8">
        <v>8.1999999999999993</v>
      </c>
      <c r="G39" s="8">
        <v>5.7</v>
      </c>
      <c r="H39" s="8">
        <v>6.6</v>
      </c>
      <c r="I39" s="21">
        <f t="shared" si="5"/>
        <v>29.5</v>
      </c>
      <c r="J39" s="16">
        <f t="shared" si="6"/>
        <v>7</v>
      </c>
    </row>
    <row r="40" spans="1:16" x14ac:dyDescent="0.4">
      <c r="A40" s="20">
        <v>32</v>
      </c>
      <c r="B40" s="20" t="s">
        <v>76</v>
      </c>
      <c r="C40" s="20" t="s">
        <v>143</v>
      </c>
      <c r="D40" s="20" t="s">
        <v>109</v>
      </c>
      <c r="E40" s="8">
        <v>8.9</v>
      </c>
      <c r="F40" s="8">
        <v>6</v>
      </c>
      <c r="G40" s="8">
        <v>7.4</v>
      </c>
      <c r="H40" s="8">
        <v>7.1</v>
      </c>
      <c r="I40" s="21">
        <f t="shared" si="5"/>
        <v>29.4</v>
      </c>
      <c r="J40" s="16">
        <f t="shared" si="6"/>
        <v>8</v>
      </c>
    </row>
    <row r="41" spans="1:16" x14ac:dyDescent="0.4">
      <c r="A41" s="18"/>
    </row>
    <row r="42" spans="1:16" x14ac:dyDescent="0.4">
      <c r="A42" s="18"/>
    </row>
    <row r="43" spans="1:16" x14ac:dyDescent="0.4">
      <c r="A43" s="18"/>
    </row>
    <row r="44" spans="1:16" x14ac:dyDescent="0.4">
      <c r="A44" s="18"/>
    </row>
  </sheetData>
  <mergeCells count="5">
    <mergeCell ref="L5:L9"/>
    <mergeCell ref="L13:L17"/>
    <mergeCell ref="L19:L23"/>
    <mergeCell ref="L25:L29"/>
    <mergeCell ref="L33:L37"/>
  </mergeCells>
  <conditionalFormatting sqref="J5:J10">
    <cfRule type="cellIs" dxfId="155" priority="60" operator="equal">
      <formula>1</formula>
    </cfRule>
    <cfRule type="cellIs" dxfId="154" priority="59" operator="equal">
      <formula>2</formula>
    </cfRule>
    <cfRule type="cellIs" dxfId="153" priority="58" operator="equal">
      <formula>3</formula>
    </cfRule>
    <cfRule type="cellIs" dxfId="152" priority="57" operator="equal">
      <formula>4</formula>
    </cfRule>
    <cfRule type="cellIs" dxfId="151" priority="56" operator="equal">
      <formula>5</formula>
    </cfRule>
    <cfRule type="cellIs" dxfId="150" priority="55" operator="equal">
      <formula>6</formula>
    </cfRule>
  </conditionalFormatting>
  <conditionalFormatting sqref="J13:J30">
    <cfRule type="cellIs" dxfId="149" priority="54" operator="equal">
      <formula>1</formula>
    </cfRule>
    <cfRule type="cellIs" dxfId="148" priority="53" operator="equal">
      <formula>2</formula>
    </cfRule>
    <cfRule type="cellIs" dxfId="147" priority="52" operator="equal">
      <formula>3</formula>
    </cfRule>
    <cfRule type="cellIs" dxfId="146" priority="51" operator="equal">
      <formula>4</formula>
    </cfRule>
    <cfRule type="cellIs" dxfId="145" priority="50" operator="equal">
      <formula>5</formula>
    </cfRule>
    <cfRule type="cellIs" dxfId="144" priority="49" operator="equal">
      <formula>6</formula>
    </cfRule>
  </conditionalFormatting>
  <conditionalFormatting sqref="J33:J40">
    <cfRule type="cellIs" dxfId="143" priority="43" operator="equal">
      <formula>6</formula>
    </cfRule>
    <cfRule type="cellIs" dxfId="142" priority="47" operator="equal">
      <formula>2</formula>
    </cfRule>
    <cfRule type="cellIs" dxfId="141" priority="46" operator="equal">
      <formula>3</formula>
    </cfRule>
    <cfRule type="cellIs" dxfId="140" priority="45" operator="equal">
      <formula>4</formula>
    </cfRule>
    <cfRule type="cellIs" dxfId="139" priority="44" operator="equal">
      <formula>5</formula>
    </cfRule>
    <cfRule type="cellIs" dxfId="138" priority="48" operator="equal">
      <formula>1</formula>
    </cfRule>
  </conditionalFormatting>
  <conditionalFormatting sqref="P9">
    <cfRule type="cellIs" dxfId="137" priority="37" operator="equal">
      <formula>6</formula>
    </cfRule>
    <cfRule type="cellIs" dxfId="136" priority="38" operator="equal">
      <formula>5</formula>
    </cfRule>
    <cfRule type="cellIs" dxfId="135" priority="39" operator="equal">
      <formula>4</formula>
    </cfRule>
    <cfRule type="cellIs" dxfId="134" priority="40" operator="equal">
      <formula>3</formula>
    </cfRule>
    <cfRule type="cellIs" dxfId="133" priority="41" operator="equal">
      <formula>2</formula>
    </cfRule>
    <cfRule type="cellIs" dxfId="132" priority="42" operator="equal">
      <formula>1</formula>
    </cfRule>
  </conditionalFormatting>
  <conditionalFormatting sqref="P17">
    <cfRule type="cellIs" dxfId="131" priority="31" operator="equal">
      <formula>6</formula>
    </cfRule>
    <cfRule type="cellIs" dxfId="130" priority="36" operator="equal">
      <formula>1</formula>
    </cfRule>
    <cfRule type="cellIs" dxfId="129" priority="35" operator="equal">
      <formula>2</formula>
    </cfRule>
    <cfRule type="cellIs" dxfId="128" priority="34" operator="equal">
      <formula>3</formula>
    </cfRule>
    <cfRule type="cellIs" dxfId="127" priority="33" operator="equal">
      <formula>4</formula>
    </cfRule>
    <cfRule type="cellIs" dxfId="126" priority="32" operator="equal">
      <formula>5</formula>
    </cfRule>
  </conditionalFormatting>
  <conditionalFormatting sqref="P23">
    <cfRule type="cellIs" dxfId="125" priority="13" operator="equal">
      <formula>6</formula>
    </cfRule>
    <cfRule type="cellIs" dxfId="124" priority="18" operator="equal">
      <formula>1</formula>
    </cfRule>
    <cfRule type="cellIs" dxfId="123" priority="17" operator="equal">
      <formula>2</formula>
    </cfRule>
    <cfRule type="cellIs" dxfId="122" priority="16" operator="equal">
      <formula>3</formula>
    </cfRule>
    <cfRule type="cellIs" dxfId="121" priority="15" operator="equal">
      <formula>4</formula>
    </cfRule>
    <cfRule type="cellIs" dxfId="120" priority="14" operator="equal">
      <formula>5</formula>
    </cfRule>
  </conditionalFormatting>
  <conditionalFormatting sqref="P29">
    <cfRule type="cellIs" dxfId="119" priority="7" operator="equal">
      <formula>6</formula>
    </cfRule>
    <cfRule type="cellIs" dxfId="118" priority="12" operator="equal">
      <formula>1</formula>
    </cfRule>
    <cfRule type="cellIs" dxfId="117" priority="11" operator="equal">
      <formula>2</formula>
    </cfRule>
    <cfRule type="cellIs" dxfId="116" priority="10" operator="equal">
      <formula>3</formula>
    </cfRule>
    <cfRule type="cellIs" dxfId="115" priority="9" operator="equal">
      <formula>4</formula>
    </cfRule>
    <cfRule type="cellIs" dxfId="114" priority="8" operator="equal">
      <formula>5</formula>
    </cfRule>
  </conditionalFormatting>
  <conditionalFormatting sqref="P37">
    <cfRule type="cellIs" dxfId="113" priority="2" operator="equal">
      <formula>5</formula>
    </cfRule>
    <cfRule type="cellIs" dxfId="112" priority="3" operator="equal">
      <formula>4</formula>
    </cfRule>
    <cfRule type="cellIs" dxfId="111" priority="4" operator="equal">
      <formula>3</formula>
    </cfRule>
    <cfRule type="cellIs" dxfId="110" priority="5" operator="equal">
      <formula>2</formula>
    </cfRule>
    <cfRule type="cellIs" dxfId="109" priority="6" operator="equal">
      <formula>1</formula>
    </cfRule>
    <cfRule type="cellIs" dxfId="108" priority="1" operator="equal">
      <formula>6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6E05-E5AE-A645-B3CD-3604792C2C1A}">
  <sheetPr>
    <pageSetUpPr fitToPage="1"/>
  </sheetPr>
  <dimension ref="A1:P45"/>
  <sheetViews>
    <sheetView zoomScaleNormal="100" workbookViewId="0"/>
  </sheetViews>
  <sheetFormatPr defaultColWidth="10.6640625" defaultRowHeight="15.5" x14ac:dyDescent="0.4"/>
  <cols>
    <col min="1" max="1" width="3.08203125" style="18" customWidth="1"/>
    <col min="2" max="2" width="24.33203125" style="18" bestFit="1" customWidth="1"/>
    <col min="3" max="3" width="17.4140625" style="18" bestFit="1" customWidth="1"/>
    <col min="4" max="4" width="23.1640625" style="18" bestFit="1" customWidth="1"/>
    <col min="5" max="9" width="8.58203125" style="18" customWidth="1"/>
    <col min="10" max="10" width="5.58203125" style="18" customWidth="1"/>
    <col min="11" max="11" width="4.58203125" style="18" customWidth="1"/>
    <col min="12" max="14" width="8.58203125" style="18" customWidth="1"/>
    <col min="15" max="15" width="8.58203125" style="18" hidden="1" customWidth="1"/>
    <col min="16" max="16" width="8.58203125" style="18" customWidth="1"/>
    <col min="17" max="16384" width="10.6640625" style="18"/>
  </cols>
  <sheetData>
    <row r="1" spans="1:16" s="17" customFormat="1" x14ac:dyDescent="0.4">
      <c r="A1" s="17" t="s">
        <v>125</v>
      </c>
    </row>
    <row r="2" spans="1:16" x14ac:dyDescent="0.4">
      <c r="A2" s="17"/>
    </row>
    <row r="3" spans="1:16" x14ac:dyDescent="0.4">
      <c r="A3" s="17" t="s">
        <v>114</v>
      </c>
      <c r="C3" s="17"/>
      <c r="L3" s="10" t="s">
        <v>154</v>
      </c>
      <c r="M3" s="10"/>
      <c r="N3" s="10"/>
      <c r="O3" s="10"/>
      <c r="P3" s="10"/>
    </row>
    <row r="4" spans="1:16" x14ac:dyDescent="0.4">
      <c r="A4" s="19" t="s">
        <v>121</v>
      </c>
      <c r="B4" s="19" t="s">
        <v>122</v>
      </c>
      <c r="C4" s="19" t="s">
        <v>123</v>
      </c>
      <c r="D4" s="19" t="s">
        <v>124</v>
      </c>
      <c r="E4" s="7" t="s">
        <v>119</v>
      </c>
      <c r="F4" s="7" t="s">
        <v>120</v>
      </c>
      <c r="G4" s="7" t="s">
        <v>116</v>
      </c>
      <c r="H4" s="7" t="s">
        <v>118</v>
      </c>
      <c r="I4" s="7" t="s">
        <v>139</v>
      </c>
      <c r="J4" s="7" t="s">
        <v>140</v>
      </c>
      <c r="L4" s="32" t="s">
        <v>152</v>
      </c>
      <c r="M4" s="11" t="s">
        <v>119</v>
      </c>
      <c r="N4" s="12" cm="1">
        <f t="array" ref="N4">SUM(LARGE(E5:E10,{1,2,3,4}))</f>
        <v>36.6</v>
      </c>
      <c r="O4" s="22"/>
      <c r="P4" s="13"/>
    </row>
    <row r="5" spans="1:16" x14ac:dyDescent="0.4">
      <c r="A5" s="20">
        <v>33</v>
      </c>
      <c r="B5" s="20" t="s">
        <v>44</v>
      </c>
      <c r="C5" s="20" t="s">
        <v>148</v>
      </c>
      <c r="D5" s="20" t="s">
        <v>108</v>
      </c>
      <c r="E5" s="8">
        <v>9.3000000000000007</v>
      </c>
      <c r="F5" s="8">
        <v>9.5</v>
      </c>
      <c r="G5" s="8">
        <v>7.6</v>
      </c>
      <c r="H5" s="8">
        <v>9.8000000000000007</v>
      </c>
      <c r="I5" s="21">
        <f>SUM(E5:H5)</f>
        <v>36.200000000000003</v>
      </c>
      <c r="J5" s="16">
        <f>RANK(I5,$I$5:$I$31)</f>
        <v>1</v>
      </c>
      <c r="L5" s="33"/>
      <c r="M5" s="11" t="s">
        <v>120</v>
      </c>
      <c r="N5" s="12" cm="1">
        <f t="array" ref="N5">SUM(LARGE(F5:F10,{1,2,3,4}))</f>
        <v>33.699999999999996</v>
      </c>
      <c r="O5" s="22"/>
      <c r="P5" s="13"/>
    </row>
    <row r="6" spans="1:16" x14ac:dyDescent="0.4">
      <c r="A6" s="20">
        <v>34</v>
      </c>
      <c r="B6" s="20" t="s">
        <v>45</v>
      </c>
      <c r="C6" s="20" t="s">
        <v>148</v>
      </c>
      <c r="D6" s="20" t="s">
        <v>108</v>
      </c>
      <c r="E6" s="8">
        <v>8.8000000000000007</v>
      </c>
      <c r="F6" s="8">
        <v>7.2</v>
      </c>
      <c r="G6" s="8">
        <v>8.6999999999999993</v>
      </c>
      <c r="H6" s="8">
        <v>9.1</v>
      </c>
      <c r="I6" s="21">
        <f t="shared" ref="I6:I31" si="0">SUM(E6:H6)</f>
        <v>33.799999999999997</v>
      </c>
      <c r="J6" s="16">
        <f t="shared" ref="J6:J31" si="1">RANK(I6,$I$5:$I$31)</f>
        <v>12</v>
      </c>
      <c r="L6" s="33"/>
      <c r="M6" s="11" t="s">
        <v>116</v>
      </c>
      <c r="N6" s="12" cm="1">
        <f t="array" ref="N6">SUM(LARGE(G5:G10,{1,2,3,4}))</f>
        <v>32.9</v>
      </c>
      <c r="O6" s="22"/>
      <c r="P6" s="13"/>
    </row>
    <row r="7" spans="1:16" x14ac:dyDescent="0.4">
      <c r="A7" s="20">
        <v>35</v>
      </c>
      <c r="B7" s="20" t="s">
        <v>46</v>
      </c>
      <c r="C7" s="20" t="s">
        <v>148</v>
      </c>
      <c r="D7" s="20" t="s">
        <v>108</v>
      </c>
      <c r="E7" s="8">
        <v>9.1</v>
      </c>
      <c r="F7" s="8">
        <v>7.6</v>
      </c>
      <c r="G7" s="8">
        <v>7.3</v>
      </c>
      <c r="H7" s="8">
        <v>9.3000000000000007</v>
      </c>
      <c r="I7" s="21">
        <f t="shared" si="0"/>
        <v>33.299999999999997</v>
      </c>
      <c r="J7" s="16">
        <f t="shared" si="1"/>
        <v>16</v>
      </c>
      <c r="L7" s="33"/>
      <c r="M7" s="11" t="s">
        <v>118</v>
      </c>
      <c r="N7" s="12" cm="1">
        <f t="array" ref="N7">SUM(LARGE(H5:H10,{1,2,3,4}))</f>
        <v>37.700000000000003</v>
      </c>
      <c r="O7" s="22"/>
      <c r="P7" s="13"/>
    </row>
    <row r="8" spans="1:16" x14ac:dyDescent="0.4">
      <c r="A8" s="20">
        <v>36</v>
      </c>
      <c r="B8" s="20" t="s">
        <v>47</v>
      </c>
      <c r="C8" s="20" t="s">
        <v>148</v>
      </c>
      <c r="D8" s="20" t="s">
        <v>108</v>
      </c>
      <c r="E8" s="8">
        <v>8.9</v>
      </c>
      <c r="F8" s="8">
        <v>8.9</v>
      </c>
      <c r="G8" s="8">
        <v>8.4</v>
      </c>
      <c r="H8" s="8">
        <v>7.7</v>
      </c>
      <c r="I8" s="21">
        <f t="shared" si="0"/>
        <v>33.900000000000006</v>
      </c>
      <c r="J8" s="16">
        <f t="shared" si="1"/>
        <v>10</v>
      </c>
      <c r="L8" s="34"/>
      <c r="M8" s="14" t="s">
        <v>139</v>
      </c>
      <c r="N8" s="15">
        <f>SUM(N4:N7)</f>
        <v>140.89999999999998</v>
      </c>
      <c r="O8" s="23">
        <f>N8</f>
        <v>140.89999999999998</v>
      </c>
      <c r="P8" s="16">
        <f>RANK(O8,O$4:O$32)</f>
        <v>2</v>
      </c>
    </row>
    <row r="9" spans="1:16" x14ac:dyDescent="0.4">
      <c r="A9" s="20">
        <v>37</v>
      </c>
      <c r="B9" s="20" t="s">
        <v>48</v>
      </c>
      <c r="C9" s="20" t="s">
        <v>148</v>
      </c>
      <c r="D9" s="20" t="s">
        <v>108</v>
      </c>
      <c r="E9" s="8">
        <v>8.9</v>
      </c>
      <c r="F9" s="8">
        <v>7.7</v>
      </c>
      <c r="G9" s="8">
        <v>8.1999999999999993</v>
      </c>
      <c r="H9" s="8">
        <v>8.9</v>
      </c>
      <c r="I9" s="21">
        <f t="shared" si="0"/>
        <v>33.700000000000003</v>
      </c>
      <c r="J9" s="16">
        <f t="shared" si="1"/>
        <v>13</v>
      </c>
      <c r="L9" s="24"/>
      <c r="M9" s="24"/>
      <c r="N9" s="24"/>
      <c r="O9" s="24"/>
      <c r="P9" s="24"/>
    </row>
    <row r="10" spans="1:16" x14ac:dyDescent="0.4">
      <c r="A10" s="20">
        <v>38</v>
      </c>
      <c r="B10" s="20" t="s">
        <v>49</v>
      </c>
      <c r="C10" s="20" t="s">
        <v>148</v>
      </c>
      <c r="D10" s="20" t="s">
        <v>108</v>
      </c>
      <c r="E10" s="8">
        <v>9.3000000000000007</v>
      </c>
      <c r="F10" s="8">
        <v>7.4</v>
      </c>
      <c r="G10" s="8">
        <v>7.6</v>
      </c>
      <c r="H10" s="8">
        <v>9.5</v>
      </c>
      <c r="I10" s="21">
        <f t="shared" si="0"/>
        <v>33.800000000000004</v>
      </c>
      <c r="J10" s="16">
        <f t="shared" si="1"/>
        <v>11</v>
      </c>
      <c r="L10" s="32" t="s">
        <v>153</v>
      </c>
      <c r="M10" s="11" t="s">
        <v>119</v>
      </c>
      <c r="N10" s="12" cm="1">
        <f t="array" ref="N10">SUM(LARGE(E11:E16,{1,2,3,4}))</f>
        <v>35.900000000000006</v>
      </c>
      <c r="O10" s="22"/>
      <c r="P10" s="13"/>
    </row>
    <row r="11" spans="1:16" x14ac:dyDescent="0.4">
      <c r="A11" s="20">
        <v>39</v>
      </c>
      <c r="B11" s="20" t="s">
        <v>50</v>
      </c>
      <c r="C11" s="20" t="s">
        <v>149</v>
      </c>
      <c r="D11" s="20" t="s">
        <v>108</v>
      </c>
      <c r="E11" s="8">
        <v>8.6999999999999993</v>
      </c>
      <c r="F11" s="8">
        <v>7.3</v>
      </c>
      <c r="G11" s="8">
        <v>7.3</v>
      </c>
      <c r="H11" s="8">
        <v>7.7</v>
      </c>
      <c r="I11" s="21">
        <f t="shared" si="0"/>
        <v>31</v>
      </c>
      <c r="J11" s="16">
        <f t="shared" si="1"/>
        <v>24</v>
      </c>
      <c r="L11" s="33"/>
      <c r="M11" s="11" t="s">
        <v>120</v>
      </c>
      <c r="N11" s="12" cm="1">
        <f t="array" ref="N11">SUM(LARGE(F11:F16,{1,2,3,4}))</f>
        <v>31.3</v>
      </c>
      <c r="O11" s="22"/>
      <c r="P11" s="13"/>
    </row>
    <row r="12" spans="1:16" ht="15.5" customHeight="1" x14ac:dyDescent="0.4">
      <c r="A12" s="20">
        <v>40</v>
      </c>
      <c r="B12" s="20" t="s">
        <v>51</v>
      </c>
      <c r="C12" s="20" t="s">
        <v>149</v>
      </c>
      <c r="D12" s="20" t="s">
        <v>108</v>
      </c>
      <c r="E12" s="8">
        <v>9.1</v>
      </c>
      <c r="F12" s="8">
        <v>7.7</v>
      </c>
      <c r="G12" s="8">
        <v>7</v>
      </c>
      <c r="H12" s="8">
        <v>8.6999999999999993</v>
      </c>
      <c r="I12" s="21">
        <f t="shared" si="0"/>
        <v>32.5</v>
      </c>
      <c r="J12" s="16">
        <f t="shared" si="1"/>
        <v>21</v>
      </c>
      <c r="L12" s="33"/>
      <c r="M12" s="11" t="s">
        <v>116</v>
      </c>
      <c r="N12" s="12" cm="1">
        <f t="array" ref="N12">SUM(LARGE(G11:G16,{1,2,3,4}))</f>
        <v>29.9</v>
      </c>
      <c r="O12" s="22"/>
      <c r="P12" s="13"/>
    </row>
    <row r="13" spans="1:16" x14ac:dyDescent="0.4">
      <c r="A13" s="20">
        <v>41</v>
      </c>
      <c r="B13" s="20" t="s">
        <v>52</v>
      </c>
      <c r="C13" s="20" t="s">
        <v>149</v>
      </c>
      <c r="D13" s="20" t="s">
        <v>108</v>
      </c>
      <c r="E13" s="8">
        <v>8.9</v>
      </c>
      <c r="F13" s="8">
        <v>6.6</v>
      </c>
      <c r="G13" s="8">
        <v>7.2</v>
      </c>
      <c r="H13" s="8">
        <v>8.6</v>
      </c>
      <c r="I13" s="21">
        <f t="shared" si="0"/>
        <v>31.299999999999997</v>
      </c>
      <c r="J13" s="16">
        <f t="shared" si="1"/>
        <v>23</v>
      </c>
      <c r="L13" s="33"/>
      <c r="M13" s="11" t="s">
        <v>118</v>
      </c>
      <c r="N13" s="12" cm="1">
        <f t="array" ref="N13">SUM(LARGE(H11:H16,{1,2,3,4}))</f>
        <v>33.1</v>
      </c>
      <c r="O13" s="22"/>
      <c r="P13" s="13"/>
    </row>
    <row r="14" spans="1:16" x14ac:dyDescent="0.4">
      <c r="A14" s="20">
        <v>42</v>
      </c>
      <c r="B14" s="20" t="s">
        <v>53</v>
      </c>
      <c r="C14" s="20" t="s">
        <v>149</v>
      </c>
      <c r="D14" s="20" t="s">
        <v>108</v>
      </c>
      <c r="E14" s="8">
        <v>8.8000000000000007</v>
      </c>
      <c r="F14" s="8">
        <v>7.9</v>
      </c>
      <c r="G14" s="8">
        <v>7.2</v>
      </c>
      <c r="H14" s="8">
        <v>6.9</v>
      </c>
      <c r="I14" s="21">
        <f t="shared" si="0"/>
        <v>30.800000000000004</v>
      </c>
      <c r="J14" s="16">
        <f t="shared" si="1"/>
        <v>26</v>
      </c>
      <c r="L14" s="34"/>
      <c r="M14" s="14" t="s">
        <v>139</v>
      </c>
      <c r="N14" s="15">
        <f>SUM(N10:N13)</f>
        <v>130.19999999999999</v>
      </c>
      <c r="O14" s="23">
        <f>N14</f>
        <v>130.19999999999999</v>
      </c>
      <c r="P14" s="16">
        <f>RANK(O14,O$4:O$32)</f>
        <v>5</v>
      </c>
    </row>
    <row r="15" spans="1:16" x14ac:dyDescent="0.4">
      <c r="A15" s="20">
        <v>43</v>
      </c>
      <c r="B15" s="20" t="s">
        <v>54</v>
      </c>
      <c r="C15" s="20" t="s">
        <v>149</v>
      </c>
      <c r="D15" s="20" t="s">
        <v>108</v>
      </c>
      <c r="E15" s="8">
        <v>8.6</v>
      </c>
      <c r="F15" s="8">
        <v>6</v>
      </c>
      <c r="G15" s="8">
        <v>8.1999999999999993</v>
      </c>
      <c r="H15" s="8">
        <v>7</v>
      </c>
      <c r="I15" s="21">
        <f t="shared" si="0"/>
        <v>29.799999999999997</v>
      </c>
      <c r="J15" s="16">
        <f t="shared" si="1"/>
        <v>27</v>
      </c>
      <c r="L15" s="24"/>
      <c r="M15" s="24"/>
      <c r="N15" s="24"/>
      <c r="O15" s="24"/>
      <c r="P15" s="24"/>
    </row>
    <row r="16" spans="1:16" x14ac:dyDescent="0.4">
      <c r="A16" s="20">
        <v>44</v>
      </c>
      <c r="B16" s="20" t="s">
        <v>55</v>
      </c>
      <c r="C16" s="20" t="s">
        <v>149</v>
      </c>
      <c r="D16" s="20" t="s">
        <v>108</v>
      </c>
      <c r="E16" s="8">
        <v>9.1</v>
      </c>
      <c r="F16" s="8">
        <v>8.4</v>
      </c>
      <c r="G16" s="8">
        <v>6.4</v>
      </c>
      <c r="H16" s="8">
        <v>8.1</v>
      </c>
      <c r="I16" s="21">
        <f t="shared" si="0"/>
        <v>32</v>
      </c>
      <c r="J16" s="16">
        <f t="shared" si="1"/>
        <v>22</v>
      </c>
      <c r="L16" s="32" t="s">
        <v>150</v>
      </c>
      <c r="M16" s="11" t="s">
        <v>119</v>
      </c>
      <c r="N16" s="12" cm="1">
        <f t="array" ref="N16">SUM(LARGE(E17:E22,{1,2,3,4}))</f>
        <v>36.5</v>
      </c>
      <c r="O16" s="22"/>
      <c r="P16" s="13"/>
    </row>
    <row r="17" spans="1:16" x14ac:dyDescent="0.4">
      <c r="A17" s="20">
        <v>45</v>
      </c>
      <c r="B17" s="20" t="s">
        <v>56</v>
      </c>
      <c r="C17" s="20" t="s">
        <v>150</v>
      </c>
      <c r="D17" s="20" t="s">
        <v>108</v>
      </c>
      <c r="E17" s="8">
        <v>9.1999999999999993</v>
      </c>
      <c r="F17" s="8">
        <v>9.1</v>
      </c>
      <c r="G17" s="8">
        <v>8.3000000000000007</v>
      </c>
      <c r="H17" s="8">
        <v>9.3000000000000007</v>
      </c>
      <c r="I17" s="21">
        <f t="shared" si="0"/>
        <v>35.9</v>
      </c>
      <c r="J17" s="16">
        <f t="shared" si="1"/>
        <v>3</v>
      </c>
      <c r="L17" s="33"/>
      <c r="M17" s="11" t="s">
        <v>120</v>
      </c>
      <c r="N17" s="12" cm="1">
        <f t="array" ref="N17">SUM(LARGE(F17:F22,{1,2,3,4}))</f>
        <v>35.799999999999997</v>
      </c>
      <c r="O17" s="22"/>
      <c r="P17" s="13"/>
    </row>
    <row r="18" spans="1:16" x14ac:dyDescent="0.4">
      <c r="A18" s="20">
        <v>46</v>
      </c>
      <c r="B18" s="20" t="s">
        <v>57</v>
      </c>
      <c r="C18" s="20" t="s">
        <v>150</v>
      </c>
      <c r="D18" s="20" t="s">
        <v>108</v>
      </c>
      <c r="E18" s="8">
        <v>8.8000000000000007</v>
      </c>
      <c r="F18" s="8">
        <v>8.4</v>
      </c>
      <c r="G18" s="8">
        <v>6.6</v>
      </c>
      <c r="H18" s="8">
        <v>9.6999999999999993</v>
      </c>
      <c r="I18" s="21">
        <f t="shared" si="0"/>
        <v>33.5</v>
      </c>
      <c r="J18" s="16">
        <f t="shared" si="1"/>
        <v>14</v>
      </c>
      <c r="L18" s="33"/>
      <c r="M18" s="11" t="s">
        <v>116</v>
      </c>
      <c r="N18" s="12" cm="1">
        <f t="array" ref="N18">SUM(LARGE(G17:G22,{1,2,3,4}))</f>
        <v>34.5</v>
      </c>
      <c r="O18" s="22"/>
      <c r="P18" s="13"/>
    </row>
    <row r="19" spans="1:16" x14ac:dyDescent="0.4">
      <c r="A19" s="20">
        <v>47</v>
      </c>
      <c r="B19" s="20" t="s">
        <v>58</v>
      </c>
      <c r="C19" s="20" t="s">
        <v>150</v>
      </c>
      <c r="D19" s="20" t="s">
        <v>108</v>
      </c>
      <c r="E19" s="8">
        <v>9</v>
      </c>
      <c r="F19" s="8">
        <v>7.5</v>
      </c>
      <c r="G19" s="8">
        <v>8.5</v>
      </c>
      <c r="H19" s="8">
        <v>9.1</v>
      </c>
      <c r="I19" s="21">
        <f t="shared" si="0"/>
        <v>34.1</v>
      </c>
      <c r="J19" s="16">
        <f t="shared" si="1"/>
        <v>8</v>
      </c>
      <c r="L19" s="33"/>
      <c r="M19" s="11" t="s">
        <v>118</v>
      </c>
      <c r="N19" s="12" cm="1">
        <f t="array" ref="N19">SUM(LARGE(H17:H22,{1,2,3,4}))</f>
        <v>36.900000000000006</v>
      </c>
      <c r="O19" s="22"/>
      <c r="P19" s="13"/>
    </row>
    <row r="20" spans="1:16" x14ac:dyDescent="0.4">
      <c r="A20" s="20">
        <v>48</v>
      </c>
      <c r="B20" s="20" t="s">
        <v>59</v>
      </c>
      <c r="C20" s="20" t="s">
        <v>150</v>
      </c>
      <c r="D20" s="20" t="s">
        <v>108</v>
      </c>
      <c r="E20" s="8">
        <v>8.6999999999999993</v>
      </c>
      <c r="F20" s="8">
        <v>8</v>
      </c>
      <c r="G20" s="8">
        <v>7.6</v>
      </c>
      <c r="H20" s="8">
        <v>8.6</v>
      </c>
      <c r="I20" s="21">
        <f t="shared" si="0"/>
        <v>32.9</v>
      </c>
      <c r="J20" s="16">
        <f t="shared" si="1"/>
        <v>18</v>
      </c>
      <c r="L20" s="34"/>
      <c r="M20" s="14" t="s">
        <v>139</v>
      </c>
      <c r="N20" s="15">
        <f>SUM(N16:N19)</f>
        <v>143.69999999999999</v>
      </c>
      <c r="O20" s="23">
        <f>N20</f>
        <v>143.69999999999999</v>
      </c>
      <c r="P20" s="16">
        <f>RANK(O20,O$4:O$32)</f>
        <v>1</v>
      </c>
    </row>
    <row r="21" spans="1:16" x14ac:dyDescent="0.4">
      <c r="A21" s="20">
        <v>49</v>
      </c>
      <c r="B21" s="20" t="s">
        <v>65</v>
      </c>
      <c r="C21" s="20" t="s">
        <v>150</v>
      </c>
      <c r="D21" s="20" t="s">
        <v>108</v>
      </c>
      <c r="E21" s="8">
        <v>9.1999999999999993</v>
      </c>
      <c r="F21" s="8">
        <v>9.3000000000000007</v>
      </c>
      <c r="G21" s="8">
        <v>8.8000000000000007</v>
      </c>
      <c r="H21" s="8">
        <v>8.8000000000000007</v>
      </c>
      <c r="I21" s="21">
        <f t="shared" si="0"/>
        <v>36.1</v>
      </c>
      <c r="J21" s="16">
        <f t="shared" si="1"/>
        <v>2</v>
      </c>
    </row>
    <row r="22" spans="1:16" x14ac:dyDescent="0.4">
      <c r="A22" s="20">
        <v>50</v>
      </c>
      <c r="B22" s="20" t="s">
        <v>61</v>
      </c>
      <c r="C22" s="20" t="s">
        <v>150</v>
      </c>
      <c r="D22" s="20" t="s">
        <v>108</v>
      </c>
      <c r="E22" s="8">
        <v>9.1</v>
      </c>
      <c r="F22" s="8">
        <v>9</v>
      </c>
      <c r="G22" s="8">
        <v>8.9</v>
      </c>
      <c r="H22" s="8">
        <v>7.5</v>
      </c>
      <c r="I22" s="21">
        <f t="shared" si="0"/>
        <v>34.5</v>
      </c>
      <c r="J22" s="16">
        <f t="shared" si="1"/>
        <v>6</v>
      </c>
      <c r="L22" s="32" t="s">
        <v>151</v>
      </c>
      <c r="M22" s="11" t="s">
        <v>119</v>
      </c>
      <c r="N22" s="12" cm="1">
        <f t="array" ref="N22">SUM(LARGE(E23:E27,{1,2,3,4}))</f>
        <v>36</v>
      </c>
      <c r="O22" s="22"/>
      <c r="P22" s="13"/>
    </row>
    <row r="23" spans="1:16" ht="15.5" customHeight="1" x14ac:dyDescent="0.4">
      <c r="A23" s="20">
        <v>51</v>
      </c>
      <c r="B23" s="20" t="s">
        <v>62</v>
      </c>
      <c r="C23" s="20" t="s">
        <v>151</v>
      </c>
      <c r="D23" s="20" t="s">
        <v>108</v>
      </c>
      <c r="E23" s="8">
        <v>9.1</v>
      </c>
      <c r="F23" s="8">
        <v>8.6</v>
      </c>
      <c r="G23" s="8">
        <v>8.9</v>
      </c>
      <c r="H23" s="8">
        <v>9.1</v>
      </c>
      <c r="I23" s="21">
        <f t="shared" si="0"/>
        <v>35.700000000000003</v>
      </c>
      <c r="J23" s="16">
        <f t="shared" si="1"/>
        <v>4</v>
      </c>
      <c r="L23" s="33"/>
      <c r="M23" s="11" t="s">
        <v>120</v>
      </c>
      <c r="N23" s="12" cm="1">
        <f t="array" ref="N23">SUM(LARGE(F23:F27,{1,2,3,4}))</f>
        <v>31.9</v>
      </c>
      <c r="O23" s="22"/>
      <c r="P23" s="13"/>
    </row>
    <row r="24" spans="1:16" ht="16" customHeight="1" x14ac:dyDescent="0.4">
      <c r="A24" s="20">
        <v>52</v>
      </c>
      <c r="B24" s="20" t="s">
        <v>63</v>
      </c>
      <c r="C24" s="20" t="s">
        <v>151</v>
      </c>
      <c r="D24" s="20" t="s">
        <v>108</v>
      </c>
      <c r="E24" s="8">
        <v>9</v>
      </c>
      <c r="F24" s="8">
        <v>7.6</v>
      </c>
      <c r="G24" s="8">
        <v>8.1</v>
      </c>
      <c r="H24" s="8">
        <v>8.6</v>
      </c>
      <c r="I24" s="21">
        <f t="shared" si="0"/>
        <v>33.300000000000004</v>
      </c>
      <c r="J24" s="16">
        <f t="shared" si="1"/>
        <v>15</v>
      </c>
      <c r="L24" s="33"/>
      <c r="M24" s="11" t="s">
        <v>116</v>
      </c>
      <c r="N24" s="12" cm="1">
        <f t="array" ref="N24">SUM(LARGE(G23:G27,{1,2,3,4}))</f>
        <v>33.700000000000003</v>
      </c>
      <c r="O24" s="22"/>
      <c r="P24" s="13"/>
    </row>
    <row r="25" spans="1:16" ht="16" customHeight="1" x14ac:dyDescent="0.4">
      <c r="A25" s="20">
        <v>53</v>
      </c>
      <c r="B25" s="20" t="s">
        <v>64</v>
      </c>
      <c r="C25" s="20" t="s">
        <v>151</v>
      </c>
      <c r="D25" s="20" t="s">
        <v>108</v>
      </c>
      <c r="E25" s="8">
        <v>8.6999999999999993</v>
      </c>
      <c r="F25" s="8">
        <v>6.9</v>
      </c>
      <c r="G25" s="8">
        <v>8.3000000000000007</v>
      </c>
      <c r="H25" s="8">
        <v>9.1999999999999993</v>
      </c>
      <c r="I25" s="21">
        <f t="shared" si="0"/>
        <v>33.099999999999994</v>
      </c>
      <c r="J25" s="16">
        <f t="shared" si="1"/>
        <v>17</v>
      </c>
      <c r="L25" s="33"/>
      <c r="M25" s="11" t="s">
        <v>118</v>
      </c>
      <c r="N25" s="12" cm="1">
        <f t="array" ref="N25">SUM(LARGE(H23:H27,{1,2,3,4}))</f>
        <v>35.4</v>
      </c>
      <c r="O25" s="22"/>
      <c r="P25" s="13"/>
    </row>
    <row r="26" spans="1:16" ht="16" customHeight="1" x14ac:dyDescent="0.4">
      <c r="A26" s="20">
        <v>54</v>
      </c>
      <c r="B26" s="20" t="s">
        <v>60</v>
      </c>
      <c r="C26" s="20" t="s">
        <v>151</v>
      </c>
      <c r="D26" s="20" t="s">
        <v>108</v>
      </c>
      <c r="E26" s="8">
        <v>9.1</v>
      </c>
      <c r="F26" s="8">
        <v>8.1</v>
      </c>
      <c r="G26" s="8">
        <v>8.4</v>
      </c>
      <c r="H26" s="8">
        <v>8.5</v>
      </c>
      <c r="I26" s="21">
        <f t="shared" si="0"/>
        <v>34.1</v>
      </c>
      <c r="J26" s="16">
        <f t="shared" si="1"/>
        <v>8</v>
      </c>
      <c r="L26" s="34"/>
      <c r="M26" s="14" t="s">
        <v>139</v>
      </c>
      <c r="N26" s="15">
        <f>SUM(N22:N25)</f>
        <v>137</v>
      </c>
      <c r="O26" s="23">
        <f>N26</f>
        <v>137</v>
      </c>
      <c r="P26" s="16">
        <f>RANK(O26,O$4:O$32)</f>
        <v>3</v>
      </c>
    </row>
    <row r="27" spans="1:16" ht="16" customHeight="1" x14ac:dyDescent="0.4">
      <c r="A27" s="20">
        <v>55</v>
      </c>
      <c r="B27" s="20" t="s">
        <v>66</v>
      </c>
      <c r="C27" s="20" t="s">
        <v>151</v>
      </c>
      <c r="D27" s="20" t="s">
        <v>108</v>
      </c>
      <c r="E27" s="8">
        <v>8.8000000000000007</v>
      </c>
      <c r="F27" s="8">
        <v>7.6</v>
      </c>
      <c r="G27" s="8">
        <v>7.9</v>
      </c>
      <c r="H27" s="8">
        <v>8.5</v>
      </c>
      <c r="I27" s="21">
        <f t="shared" si="0"/>
        <v>32.799999999999997</v>
      </c>
      <c r="J27" s="16">
        <f t="shared" si="1"/>
        <v>20</v>
      </c>
    </row>
    <row r="28" spans="1:16" ht="15.5" customHeight="1" x14ac:dyDescent="0.4">
      <c r="A28" s="20">
        <v>60</v>
      </c>
      <c r="B28" s="20" t="s">
        <v>67</v>
      </c>
      <c r="C28" s="20" t="s">
        <v>11</v>
      </c>
      <c r="D28" s="20" t="s">
        <v>108</v>
      </c>
      <c r="E28" s="8">
        <v>8.8000000000000007</v>
      </c>
      <c r="F28" s="8">
        <v>8.3000000000000007</v>
      </c>
      <c r="G28" s="8">
        <v>7.9</v>
      </c>
      <c r="H28" s="8">
        <v>9.4</v>
      </c>
      <c r="I28" s="21">
        <f t="shared" si="0"/>
        <v>34.4</v>
      </c>
      <c r="J28" s="16">
        <f t="shared" si="1"/>
        <v>7</v>
      </c>
      <c r="L28" s="32" t="s">
        <v>117</v>
      </c>
      <c r="M28" s="11" t="s">
        <v>119</v>
      </c>
      <c r="N28" s="12" cm="1">
        <f t="array" ref="N28">SUM(LARGE(E28:E31,{1,2,3,4}))</f>
        <v>35.700000000000003</v>
      </c>
      <c r="O28" s="22"/>
      <c r="P28" s="13"/>
    </row>
    <row r="29" spans="1:16" ht="16" customHeight="1" x14ac:dyDescent="0.4">
      <c r="A29" s="20">
        <v>61</v>
      </c>
      <c r="B29" s="20" t="s">
        <v>102</v>
      </c>
      <c r="C29" s="20" t="s">
        <v>11</v>
      </c>
      <c r="D29" s="20" t="s">
        <v>108</v>
      </c>
      <c r="E29" s="8">
        <v>9</v>
      </c>
      <c r="F29" s="8">
        <v>8.9</v>
      </c>
      <c r="G29" s="8">
        <v>7.2</v>
      </c>
      <c r="H29" s="8">
        <v>7.8</v>
      </c>
      <c r="I29" s="21">
        <f t="shared" si="0"/>
        <v>32.9</v>
      </c>
      <c r="J29" s="16">
        <f t="shared" si="1"/>
        <v>18</v>
      </c>
      <c r="L29" s="33"/>
      <c r="M29" s="11" t="s">
        <v>120</v>
      </c>
      <c r="N29" s="12" cm="1">
        <f t="array" ref="N29">SUM(LARGE(F28:F31,{1,2,3,4}))</f>
        <v>33.400000000000006</v>
      </c>
      <c r="O29" s="22"/>
      <c r="P29" s="13"/>
    </row>
    <row r="30" spans="1:16" ht="16" customHeight="1" x14ac:dyDescent="0.4">
      <c r="A30" s="20">
        <v>62</v>
      </c>
      <c r="B30" s="20" t="s">
        <v>101</v>
      </c>
      <c r="C30" s="20" t="s">
        <v>11</v>
      </c>
      <c r="D30" s="20" t="s">
        <v>108</v>
      </c>
      <c r="E30" s="8">
        <v>8.9</v>
      </c>
      <c r="F30" s="8">
        <v>8.6999999999999993</v>
      </c>
      <c r="G30" s="8">
        <v>9</v>
      </c>
      <c r="H30" s="8">
        <v>8.9</v>
      </c>
      <c r="I30" s="21">
        <f t="shared" si="0"/>
        <v>35.5</v>
      </c>
      <c r="J30" s="16">
        <f t="shared" si="1"/>
        <v>5</v>
      </c>
      <c r="L30" s="33"/>
      <c r="M30" s="11" t="s">
        <v>116</v>
      </c>
      <c r="N30" s="12" cm="1">
        <f t="array" ref="N30">SUM(LARGE(G28:G31,{1,2,3,4}))</f>
        <v>30.4</v>
      </c>
      <c r="O30" s="22"/>
      <c r="P30" s="13"/>
    </row>
    <row r="31" spans="1:16" ht="16" customHeight="1" x14ac:dyDescent="0.4">
      <c r="A31" s="20">
        <v>63</v>
      </c>
      <c r="B31" s="20" t="s">
        <v>68</v>
      </c>
      <c r="C31" s="20" t="s">
        <v>11</v>
      </c>
      <c r="D31" s="20" t="s">
        <v>108</v>
      </c>
      <c r="E31" s="8">
        <v>9</v>
      </c>
      <c r="F31" s="8">
        <v>7.5</v>
      </c>
      <c r="G31" s="8">
        <v>6.3</v>
      </c>
      <c r="H31" s="8">
        <v>8.1</v>
      </c>
      <c r="I31" s="21">
        <f t="shared" si="0"/>
        <v>30.9</v>
      </c>
      <c r="J31" s="16">
        <f t="shared" si="1"/>
        <v>25</v>
      </c>
      <c r="L31" s="33"/>
      <c r="M31" s="11" t="s">
        <v>118</v>
      </c>
      <c r="N31" s="12" cm="1">
        <f t="array" ref="N31">SUM(LARGE(H28:H31,{1,2,3,4}))</f>
        <v>34.199999999999996</v>
      </c>
      <c r="O31" s="22"/>
      <c r="P31" s="13"/>
    </row>
    <row r="32" spans="1:16" ht="16" customHeight="1" x14ac:dyDescent="0.4">
      <c r="L32" s="34"/>
      <c r="M32" s="14" t="s">
        <v>139</v>
      </c>
      <c r="N32" s="15">
        <f>SUM(N28:N31)</f>
        <v>133.69999999999999</v>
      </c>
      <c r="O32" s="23">
        <f>N32</f>
        <v>133.69999999999999</v>
      </c>
      <c r="P32" s="16">
        <f>RANK(O32,O$4:O$32)</f>
        <v>4</v>
      </c>
    </row>
    <row r="33" spans="1:16" ht="16" customHeight="1" x14ac:dyDescent="0.4">
      <c r="L33" s="25"/>
      <c r="M33" s="26"/>
      <c r="N33" s="23"/>
      <c r="O33" s="23"/>
      <c r="P33" s="27"/>
    </row>
    <row r="34" spans="1:16" x14ac:dyDescent="0.4">
      <c r="A34" s="19" t="s">
        <v>121</v>
      </c>
      <c r="B34" s="19" t="s">
        <v>122</v>
      </c>
      <c r="C34" s="19" t="s">
        <v>123</v>
      </c>
      <c r="D34" s="19" t="s">
        <v>124</v>
      </c>
      <c r="E34" s="7" t="s">
        <v>119</v>
      </c>
      <c r="F34" s="7" t="s">
        <v>120</v>
      </c>
      <c r="G34" s="7" t="s">
        <v>116</v>
      </c>
      <c r="H34" s="7" t="s">
        <v>118</v>
      </c>
      <c r="I34" s="7" t="s">
        <v>139</v>
      </c>
      <c r="J34" s="7" t="s">
        <v>140</v>
      </c>
      <c r="L34" s="10" t="s">
        <v>155</v>
      </c>
      <c r="M34" s="10"/>
      <c r="N34" s="10"/>
      <c r="O34" s="10"/>
      <c r="P34" s="10"/>
    </row>
    <row r="35" spans="1:16" ht="16" customHeight="1" x14ac:dyDescent="0.4">
      <c r="A35" s="20">
        <v>56</v>
      </c>
      <c r="B35" s="20" t="s">
        <v>138</v>
      </c>
      <c r="C35" s="20" t="s">
        <v>143</v>
      </c>
      <c r="D35" s="20" t="s">
        <v>107</v>
      </c>
      <c r="E35" s="8">
        <v>8.5</v>
      </c>
      <c r="F35" s="8">
        <v>8.1</v>
      </c>
      <c r="G35" s="8">
        <v>7.5</v>
      </c>
      <c r="H35" s="8">
        <v>7.8</v>
      </c>
      <c r="I35" s="21">
        <f t="shared" ref="I35" si="2">SUM(E35:H35)</f>
        <v>31.900000000000002</v>
      </c>
      <c r="J35" s="16">
        <v>5</v>
      </c>
      <c r="L35" s="32" t="s">
        <v>115</v>
      </c>
      <c r="M35" s="11" t="s">
        <v>119</v>
      </c>
      <c r="N35" s="12" cm="1">
        <f t="array" ref="N35">SUM(LARGE(E35:E38,{1,2,3,4}))</f>
        <v>36.4</v>
      </c>
      <c r="O35" s="22"/>
      <c r="P35" s="13"/>
    </row>
    <row r="36" spans="1:16" ht="16" customHeight="1" x14ac:dyDescent="0.4">
      <c r="A36" s="20">
        <v>57</v>
      </c>
      <c r="B36" s="20" t="s">
        <v>41</v>
      </c>
      <c r="C36" s="20" t="s">
        <v>143</v>
      </c>
      <c r="D36" s="20" t="s">
        <v>107</v>
      </c>
      <c r="E36" s="8">
        <v>9.1999999999999993</v>
      </c>
      <c r="F36" s="8">
        <v>8.6</v>
      </c>
      <c r="G36" s="8">
        <v>8.6999999999999993</v>
      </c>
      <c r="H36" s="8">
        <v>9.1999999999999993</v>
      </c>
      <c r="I36" s="21">
        <f t="shared" ref="I36:I43" si="3">SUM(E36:H36)</f>
        <v>35.699999999999996</v>
      </c>
      <c r="J36" s="16">
        <f t="shared" ref="J36:J43" si="4">RANK(I36,$I$35:$I$43)</f>
        <v>2</v>
      </c>
      <c r="L36" s="33"/>
      <c r="M36" s="11" t="s">
        <v>120</v>
      </c>
      <c r="N36" s="12" cm="1">
        <f t="array" ref="N36">SUM(LARGE(F35:F38,{1,2,3,4}))</f>
        <v>32</v>
      </c>
      <c r="O36" s="22"/>
      <c r="P36" s="13"/>
    </row>
    <row r="37" spans="1:16" ht="16" customHeight="1" x14ac:dyDescent="0.4">
      <c r="A37" s="20">
        <v>58</v>
      </c>
      <c r="B37" s="20" t="s">
        <v>42</v>
      </c>
      <c r="C37" s="20" t="s">
        <v>143</v>
      </c>
      <c r="D37" s="20" t="s">
        <v>107</v>
      </c>
      <c r="E37" s="8">
        <v>9.6</v>
      </c>
      <c r="F37" s="8">
        <v>7.8</v>
      </c>
      <c r="G37" s="8">
        <v>8.6</v>
      </c>
      <c r="H37" s="8">
        <v>9</v>
      </c>
      <c r="I37" s="21">
        <f t="shared" si="3"/>
        <v>35</v>
      </c>
      <c r="J37" s="16">
        <f t="shared" si="4"/>
        <v>3</v>
      </c>
      <c r="L37" s="33"/>
      <c r="M37" s="11" t="s">
        <v>116</v>
      </c>
      <c r="N37" s="12" cm="1">
        <f t="array" ref="N37">SUM(LARGE(G35:G38,{1,2,3,4}))</f>
        <v>32.5</v>
      </c>
      <c r="O37" s="22"/>
      <c r="P37" s="13"/>
    </row>
    <row r="38" spans="1:16" ht="16" customHeight="1" x14ac:dyDescent="0.4">
      <c r="A38" s="20">
        <v>59</v>
      </c>
      <c r="B38" s="20" t="s">
        <v>43</v>
      </c>
      <c r="C38" s="20" t="s">
        <v>143</v>
      </c>
      <c r="D38" s="20" t="s">
        <v>107</v>
      </c>
      <c r="E38" s="8">
        <v>9.1</v>
      </c>
      <c r="F38" s="8">
        <v>7.5</v>
      </c>
      <c r="G38" s="8">
        <v>7.7</v>
      </c>
      <c r="H38" s="8">
        <v>8.1</v>
      </c>
      <c r="I38" s="21">
        <f t="shared" si="3"/>
        <v>32.4</v>
      </c>
      <c r="J38" s="16">
        <v>4</v>
      </c>
      <c r="L38" s="33"/>
      <c r="M38" s="11" t="s">
        <v>118</v>
      </c>
      <c r="N38" s="12" cm="1">
        <f t="array" ref="N38">SUM(LARGE(H35:H38,{1,2,3,4}))</f>
        <v>34.099999999999994</v>
      </c>
      <c r="O38" s="22"/>
      <c r="P38" s="13"/>
    </row>
    <row r="39" spans="1:16" ht="16" customHeight="1" x14ac:dyDescent="0.4">
      <c r="A39" s="20">
        <v>64</v>
      </c>
      <c r="B39" s="20" t="s">
        <v>36</v>
      </c>
      <c r="C39" s="20" t="s">
        <v>7</v>
      </c>
      <c r="D39" s="20" t="s">
        <v>107</v>
      </c>
      <c r="E39" s="8"/>
      <c r="F39" s="8"/>
      <c r="G39" s="8"/>
      <c r="H39" s="8"/>
      <c r="I39" s="21">
        <f t="shared" si="3"/>
        <v>0</v>
      </c>
      <c r="J39" s="16">
        <f t="shared" si="4"/>
        <v>9</v>
      </c>
      <c r="L39" s="34"/>
      <c r="M39" s="14" t="s">
        <v>139</v>
      </c>
      <c r="N39" s="15">
        <f>SUM(N35:N38)</f>
        <v>135</v>
      </c>
      <c r="O39" s="23">
        <f>N39</f>
        <v>135</v>
      </c>
      <c r="P39" s="16">
        <f>RANK(O39,O$35:O$45)</f>
        <v>1</v>
      </c>
    </row>
    <row r="40" spans="1:16" ht="16" customHeight="1" x14ac:dyDescent="0.4">
      <c r="A40" s="20">
        <v>65</v>
      </c>
      <c r="B40" s="20" t="s">
        <v>37</v>
      </c>
      <c r="C40" s="20" t="s">
        <v>7</v>
      </c>
      <c r="D40" s="20" t="s">
        <v>107</v>
      </c>
      <c r="E40" s="8">
        <v>9.1</v>
      </c>
      <c r="F40" s="8">
        <v>6.6</v>
      </c>
      <c r="G40" s="8">
        <v>7.7</v>
      </c>
      <c r="H40" s="8">
        <v>8.1</v>
      </c>
      <c r="I40" s="21">
        <f t="shared" si="3"/>
        <v>31.5</v>
      </c>
      <c r="J40" s="16">
        <v>6</v>
      </c>
      <c r="L40" s="24"/>
      <c r="M40" s="24"/>
      <c r="N40" s="24"/>
      <c r="O40" s="24"/>
      <c r="P40" s="24"/>
    </row>
    <row r="41" spans="1:16" ht="16" customHeight="1" x14ac:dyDescent="0.4">
      <c r="A41" s="20">
        <v>66</v>
      </c>
      <c r="B41" s="20" t="s">
        <v>38</v>
      </c>
      <c r="C41" s="20" t="s">
        <v>7</v>
      </c>
      <c r="D41" s="20" t="s">
        <v>107</v>
      </c>
      <c r="E41" s="8">
        <v>9.3000000000000007</v>
      </c>
      <c r="F41" s="8">
        <v>6</v>
      </c>
      <c r="G41" s="8">
        <v>7.3</v>
      </c>
      <c r="H41" s="8">
        <v>8.9</v>
      </c>
      <c r="I41" s="21">
        <f t="shared" si="3"/>
        <v>31.5</v>
      </c>
      <c r="J41" s="16">
        <v>6</v>
      </c>
      <c r="L41" s="32" t="s">
        <v>6</v>
      </c>
      <c r="M41" s="11" t="s">
        <v>119</v>
      </c>
      <c r="N41" s="12" cm="1">
        <f t="array" ref="N41">SUM(LARGE(E39:E43,{1,2,3,4}))</f>
        <v>36.9</v>
      </c>
      <c r="O41" s="22"/>
      <c r="P41" s="13"/>
    </row>
    <row r="42" spans="1:16" ht="16" customHeight="1" x14ac:dyDescent="0.4">
      <c r="A42" s="20">
        <v>67</v>
      </c>
      <c r="B42" s="20" t="s">
        <v>39</v>
      </c>
      <c r="C42" s="20" t="s">
        <v>7</v>
      </c>
      <c r="D42" s="20" t="s">
        <v>107</v>
      </c>
      <c r="E42" s="8">
        <v>9.1999999999999993</v>
      </c>
      <c r="F42" s="8">
        <v>8.9</v>
      </c>
      <c r="G42" s="8">
        <v>8.9</v>
      </c>
      <c r="H42" s="8">
        <v>9</v>
      </c>
      <c r="I42" s="21">
        <f t="shared" si="3"/>
        <v>36</v>
      </c>
      <c r="J42" s="16">
        <f t="shared" si="4"/>
        <v>1</v>
      </c>
      <c r="L42" s="33"/>
      <c r="M42" s="11" t="s">
        <v>120</v>
      </c>
      <c r="N42" s="12" cm="1">
        <f t="array" ref="N42">SUM(LARGE(F39:F43,{1,2,3,4}))</f>
        <v>30.5</v>
      </c>
      <c r="O42" s="22"/>
      <c r="P42" s="13"/>
    </row>
    <row r="43" spans="1:16" ht="16" customHeight="1" x14ac:dyDescent="0.4">
      <c r="A43" s="20">
        <v>68</v>
      </c>
      <c r="B43" s="20" t="s">
        <v>40</v>
      </c>
      <c r="C43" s="20" t="s">
        <v>7</v>
      </c>
      <c r="D43" s="20" t="s">
        <v>107</v>
      </c>
      <c r="E43" s="8">
        <v>9.3000000000000007</v>
      </c>
      <c r="F43" s="8">
        <v>9</v>
      </c>
      <c r="G43" s="8">
        <v>7.4</v>
      </c>
      <c r="H43" s="8">
        <v>9.3000000000000007</v>
      </c>
      <c r="I43" s="21">
        <f t="shared" si="3"/>
        <v>35</v>
      </c>
      <c r="J43" s="16">
        <f t="shared" si="4"/>
        <v>3</v>
      </c>
      <c r="L43" s="33"/>
      <c r="M43" s="11" t="s">
        <v>116</v>
      </c>
      <c r="N43" s="12" cm="1">
        <f t="array" ref="N43">SUM(LARGE(G39:G43,{1,2,3,4}))</f>
        <v>31.3</v>
      </c>
      <c r="O43" s="22"/>
      <c r="P43" s="13"/>
    </row>
    <row r="44" spans="1:16" x14ac:dyDescent="0.4">
      <c r="L44" s="33"/>
      <c r="M44" s="11" t="s">
        <v>118</v>
      </c>
      <c r="N44" s="12" cm="1">
        <f t="array" ref="N44">SUM(LARGE(H39:H43,{1,2,3,4}))</f>
        <v>35.300000000000004</v>
      </c>
      <c r="O44" s="22"/>
      <c r="P44" s="13"/>
    </row>
    <row r="45" spans="1:16" x14ac:dyDescent="0.4">
      <c r="L45" s="34"/>
      <c r="M45" s="14" t="s">
        <v>139</v>
      </c>
      <c r="N45" s="15">
        <f>SUM(N41:N44)</f>
        <v>134</v>
      </c>
      <c r="O45" s="23">
        <f>N45</f>
        <v>134</v>
      </c>
      <c r="P45" s="16">
        <f>RANK(O45,O$35:O$45)</f>
        <v>2</v>
      </c>
    </row>
  </sheetData>
  <mergeCells count="7">
    <mergeCell ref="L35:L39"/>
    <mergeCell ref="L41:L45"/>
    <mergeCell ref="L4:L8"/>
    <mergeCell ref="L10:L14"/>
    <mergeCell ref="L16:L20"/>
    <mergeCell ref="L22:L26"/>
    <mergeCell ref="L28:L32"/>
  </mergeCells>
  <conditionalFormatting sqref="J5:J31">
    <cfRule type="cellIs" dxfId="107" priority="83" operator="equal">
      <formula>2</formula>
    </cfRule>
    <cfRule type="cellIs" dxfId="106" priority="82" operator="equal">
      <formula>3</formula>
    </cfRule>
    <cfRule type="cellIs" dxfId="105" priority="81" operator="equal">
      <formula>4</formula>
    </cfRule>
    <cfRule type="cellIs" dxfId="104" priority="80" operator="equal">
      <formula>5</formula>
    </cfRule>
    <cfRule type="cellIs" dxfId="103" priority="79" operator="equal">
      <formula>6</formula>
    </cfRule>
    <cfRule type="cellIs" dxfId="102" priority="84" operator="equal">
      <formula>1</formula>
    </cfRule>
  </conditionalFormatting>
  <conditionalFormatting sqref="J35:J43">
    <cfRule type="cellIs" dxfId="101" priority="78" operator="equal">
      <formula>1</formula>
    </cfRule>
    <cfRule type="cellIs" dxfId="100" priority="77" operator="equal">
      <formula>2</formula>
    </cfRule>
    <cfRule type="cellIs" dxfId="99" priority="76" operator="equal">
      <formula>3</formula>
    </cfRule>
    <cfRule type="cellIs" dxfId="98" priority="75" operator="equal">
      <formula>4</formula>
    </cfRule>
    <cfRule type="cellIs" dxfId="97" priority="74" operator="equal">
      <formula>5</formula>
    </cfRule>
    <cfRule type="cellIs" dxfId="96" priority="73" operator="equal">
      <formula>6</formula>
    </cfRule>
  </conditionalFormatting>
  <conditionalFormatting sqref="P8">
    <cfRule type="cellIs" dxfId="95" priority="72" operator="equal">
      <formula>1</formula>
    </cfRule>
    <cfRule type="cellIs" dxfId="94" priority="71" operator="equal">
      <formula>2</formula>
    </cfRule>
    <cfRule type="cellIs" dxfId="93" priority="70" operator="equal">
      <formula>3</formula>
    </cfRule>
    <cfRule type="cellIs" dxfId="92" priority="69" operator="equal">
      <formula>4</formula>
    </cfRule>
    <cfRule type="cellIs" dxfId="91" priority="68" operator="equal">
      <formula>5</formula>
    </cfRule>
    <cfRule type="cellIs" dxfId="90" priority="67" operator="equal">
      <formula>6</formula>
    </cfRule>
  </conditionalFormatting>
  <conditionalFormatting sqref="P14">
    <cfRule type="cellIs" dxfId="89" priority="42" operator="equal">
      <formula>1</formula>
    </cfRule>
    <cfRule type="cellIs" dxfId="88" priority="41" operator="equal">
      <formula>2</formula>
    </cfRule>
    <cfRule type="cellIs" dxfId="87" priority="39" operator="equal">
      <formula>4</formula>
    </cfRule>
    <cfRule type="cellIs" dxfId="86" priority="40" operator="equal">
      <formula>3</formula>
    </cfRule>
    <cfRule type="cellIs" dxfId="85" priority="38" operator="equal">
      <formula>5</formula>
    </cfRule>
    <cfRule type="cellIs" dxfId="84" priority="37" operator="equal">
      <formula>6</formula>
    </cfRule>
  </conditionalFormatting>
  <conditionalFormatting sqref="P20">
    <cfRule type="cellIs" dxfId="83" priority="31" operator="equal">
      <formula>6</formula>
    </cfRule>
    <cfRule type="cellIs" dxfId="82" priority="32" operator="equal">
      <formula>5</formula>
    </cfRule>
    <cfRule type="cellIs" dxfId="81" priority="33" operator="equal">
      <formula>4</formula>
    </cfRule>
    <cfRule type="cellIs" dxfId="80" priority="34" operator="equal">
      <formula>3</formula>
    </cfRule>
    <cfRule type="cellIs" dxfId="79" priority="35" operator="equal">
      <formula>2</formula>
    </cfRule>
    <cfRule type="cellIs" dxfId="78" priority="36" operator="equal">
      <formula>1</formula>
    </cfRule>
  </conditionalFormatting>
  <conditionalFormatting sqref="P26">
    <cfRule type="cellIs" dxfId="77" priority="30" operator="equal">
      <formula>1</formula>
    </cfRule>
    <cfRule type="cellIs" dxfId="76" priority="29" operator="equal">
      <formula>2</formula>
    </cfRule>
    <cfRule type="cellIs" dxfId="75" priority="27" operator="equal">
      <formula>4</formula>
    </cfRule>
    <cfRule type="cellIs" dxfId="74" priority="28" operator="equal">
      <formula>3</formula>
    </cfRule>
    <cfRule type="cellIs" dxfId="73" priority="26" operator="equal">
      <formula>5</formula>
    </cfRule>
    <cfRule type="cellIs" dxfId="72" priority="25" operator="equal">
      <formula>6</formula>
    </cfRule>
  </conditionalFormatting>
  <conditionalFormatting sqref="P32:P33">
    <cfRule type="cellIs" dxfId="71" priority="24" operator="equal">
      <formula>1</formula>
    </cfRule>
    <cfRule type="cellIs" dxfId="70" priority="23" operator="equal">
      <formula>2</formula>
    </cfRule>
    <cfRule type="cellIs" dxfId="69" priority="22" operator="equal">
      <formula>3</formula>
    </cfRule>
    <cfRule type="cellIs" dxfId="68" priority="21" operator="equal">
      <formula>4</formula>
    </cfRule>
    <cfRule type="cellIs" dxfId="67" priority="20" operator="equal">
      <formula>5</formula>
    </cfRule>
    <cfRule type="cellIs" dxfId="66" priority="19" operator="equal">
      <formula>6</formula>
    </cfRule>
  </conditionalFormatting>
  <conditionalFormatting sqref="P39">
    <cfRule type="cellIs" dxfId="65" priority="18" operator="equal">
      <formula>1</formula>
    </cfRule>
    <cfRule type="cellIs" dxfId="64" priority="17" operator="equal">
      <formula>2</formula>
    </cfRule>
    <cfRule type="cellIs" dxfId="63" priority="16" operator="equal">
      <formula>3</formula>
    </cfRule>
    <cfRule type="cellIs" dxfId="62" priority="15" operator="equal">
      <formula>4</formula>
    </cfRule>
    <cfRule type="cellIs" dxfId="61" priority="14" operator="equal">
      <formula>5</formula>
    </cfRule>
    <cfRule type="cellIs" dxfId="60" priority="13" operator="equal">
      <formula>6</formula>
    </cfRule>
  </conditionalFormatting>
  <conditionalFormatting sqref="P45">
    <cfRule type="cellIs" dxfId="59" priority="1" operator="equal">
      <formula>6</formula>
    </cfRule>
    <cfRule type="cellIs" dxfId="58" priority="6" operator="equal">
      <formula>1</formula>
    </cfRule>
    <cfRule type="cellIs" dxfId="57" priority="5" operator="equal">
      <formula>2</formula>
    </cfRule>
    <cfRule type="cellIs" dxfId="56" priority="4" operator="equal">
      <formula>3</formula>
    </cfRule>
    <cfRule type="cellIs" dxfId="55" priority="3" operator="equal">
      <formula>4</formula>
    </cfRule>
    <cfRule type="cellIs" dxfId="54" priority="2" operator="equal">
      <formula>5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1FEB-310D-4244-B306-39086BE0DBD0}">
  <sheetPr>
    <pageSetUpPr fitToPage="1"/>
  </sheetPr>
  <dimension ref="A1:P44"/>
  <sheetViews>
    <sheetView zoomScaleNormal="100" workbookViewId="0"/>
  </sheetViews>
  <sheetFormatPr defaultColWidth="10.6640625" defaultRowHeight="15.5" x14ac:dyDescent="0.4"/>
  <cols>
    <col min="1" max="1" width="3.58203125" style="18" customWidth="1"/>
    <col min="2" max="2" width="17" style="18" bestFit="1" customWidth="1"/>
    <col min="3" max="3" width="11" style="18" bestFit="1" customWidth="1"/>
    <col min="4" max="4" width="22.9140625" style="18" bestFit="1" customWidth="1"/>
    <col min="5" max="9" width="8.58203125" style="18" customWidth="1"/>
    <col min="10" max="10" width="5.58203125" style="18" customWidth="1"/>
    <col min="11" max="11" width="4.58203125" style="18" customWidth="1"/>
    <col min="12" max="14" width="8.58203125" style="18" customWidth="1"/>
    <col min="15" max="15" width="8.58203125" style="18" hidden="1" customWidth="1"/>
    <col min="16" max="16" width="8.58203125" style="18" customWidth="1"/>
    <col min="17" max="16384" width="10.6640625" style="18"/>
  </cols>
  <sheetData>
    <row r="1" spans="1:16" s="17" customFormat="1" x14ac:dyDescent="0.4">
      <c r="A1" s="17" t="s">
        <v>125</v>
      </c>
    </row>
    <row r="2" spans="1:16" x14ac:dyDescent="0.4">
      <c r="A2" s="17"/>
    </row>
    <row r="3" spans="1:16" x14ac:dyDescent="0.4">
      <c r="A3" s="17" t="s">
        <v>113</v>
      </c>
      <c r="C3" s="17"/>
    </row>
    <row r="4" spans="1:16" x14ac:dyDescent="0.4">
      <c r="A4" s="19" t="s">
        <v>121</v>
      </c>
      <c r="B4" s="19" t="s">
        <v>122</v>
      </c>
      <c r="C4" s="19" t="s">
        <v>123</v>
      </c>
      <c r="D4" s="19" t="s">
        <v>124</v>
      </c>
      <c r="E4" s="7" t="s">
        <v>119</v>
      </c>
      <c r="F4" s="7" t="s">
        <v>120</v>
      </c>
      <c r="G4" s="7" t="s">
        <v>116</v>
      </c>
      <c r="H4" s="7" t="s">
        <v>118</v>
      </c>
      <c r="I4" s="7" t="s">
        <v>139</v>
      </c>
      <c r="J4" s="7" t="s">
        <v>140</v>
      </c>
      <c r="L4" s="10" t="s">
        <v>156</v>
      </c>
      <c r="M4" s="10"/>
      <c r="N4" s="10"/>
      <c r="O4" s="10"/>
      <c r="P4" s="10"/>
    </row>
    <row r="5" spans="1:16" x14ac:dyDescent="0.4">
      <c r="A5" s="20">
        <v>69</v>
      </c>
      <c r="B5" s="20" t="s">
        <v>0</v>
      </c>
      <c r="C5" s="20" t="s">
        <v>6</v>
      </c>
      <c r="D5" s="20" t="s">
        <v>103</v>
      </c>
      <c r="E5" s="8">
        <v>9.1</v>
      </c>
      <c r="F5" s="8">
        <v>8.6</v>
      </c>
      <c r="G5" s="8">
        <v>7.2</v>
      </c>
      <c r="H5" s="8">
        <v>8.6</v>
      </c>
      <c r="I5" s="21">
        <f>SUM(E5:H5)</f>
        <v>33.5</v>
      </c>
      <c r="J5" s="16">
        <f>RANK(I5,$I$5:$I$13)</f>
        <v>3</v>
      </c>
      <c r="L5" s="32" t="s">
        <v>6</v>
      </c>
      <c r="M5" s="11" t="s">
        <v>119</v>
      </c>
      <c r="N5" s="12" cm="1">
        <f t="array" ref="N5">SUM(LARGE(E5:E10,{1,2,3,4}))</f>
        <v>36.6</v>
      </c>
      <c r="O5" s="22"/>
      <c r="P5" s="13"/>
    </row>
    <row r="6" spans="1:16" x14ac:dyDescent="0.4">
      <c r="A6" s="20">
        <v>70</v>
      </c>
      <c r="B6" s="20" t="s">
        <v>1</v>
      </c>
      <c r="C6" s="20" t="s">
        <v>7</v>
      </c>
      <c r="D6" s="20" t="s">
        <v>103</v>
      </c>
      <c r="E6" s="8">
        <v>9.1999999999999993</v>
      </c>
      <c r="F6" s="8">
        <v>6</v>
      </c>
      <c r="G6" s="8">
        <v>5.7</v>
      </c>
      <c r="H6" s="8">
        <v>8.1</v>
      </c>
      <c r="I6" s="21">
        <f t="shared" ref="I6:I13" si="0">SUM(E6:H6)</f>
        <v>29</v>
      </c>
      <c r="J6" s="16">
        <f t="shared" ref="J6:J13" si="1">RANK(I6,$I$5:$I$13)</f>
        <v>8</v>
      </c>
      <c r="L6" s="33"/>
      <c r="M6" s="11" t="s">
        <v>120</v>
      </c>
      <c r="N6" s="12" cm="1">
        <f t="array" ref="N6">SUM(LARGE(F5:F10,{1,2,3,4}))</f>
        <v>31.099999999999998</v>
      </c>
      <c r="O6" s="22"/>
      <c r="P6" s="13"/>
    </row>
    <row r="7" spans="1:16" x14ac:dyDescent="0.4">
      <c r="A7" s="20">
        <v>71</v>
      </c>
      <c r="B7" s="20" t="s">
        <v>2</v>
      </c>
      <c r="C7" s="20" t="s">
        <v>7</v>
      </c>
      <c r="D7" s="20" t="s">
        <v>103</v>
      </c>
      <c r="E7" s="8">
        <v>9.4</v>
      </c>
      <c r="F7" s="8">
        <v>7.8</v>
      </c>
      <c r="G7" s="8">
        <v>8.4</v>
      </c>
      <c r="H7" s="8">
        <v>8.3000000000000007</v>
      </c>
      <c r="I7" s="21">
        <f t="shared" si="0"/>
        <v>33.900000000000006</v>
      </c>
      <c r="J7" s="16">
        <f t="shared" si="1"/>
        <v>2</v>
      </c>
      <c r="L7" s="33"/>
      <c r="M7" s="11" t="s">
        <v>116</v>
      </c>
      <c r="N7" s="12" cm="1">
        <f t="array" ref="N7">SUM(LARGE(G5:G10,{1,2,3,4}))</f>
        <v>31.2</v>
      </c>
      <c r="O7" s="22"/>
      <c r="P7" s="13"/>
    </row>
    <row r="8" spans="1:16" x14ac:dyDescent="0.4">
      <c r="A8" s="20">
        <v>72</v>
      </c>
      <c r="B8" s="20" t="s">
        <v>3</v>
      </c>
      <c r="C8" s="20" t="s">
        <v>7</v>
      </c>
      <c r="D8" s="20" t="s">
        <v>103</v>
      </c>
      <c r="E8" s="8"/>
      <c r="F8" s="8"/>
      <c r="G8" s="8"/>
      <c r="H8" s="8"/>
      <c r="I8" s="21">
        <f t="shared" si="0"/>
        <v>0</v>
      </c>
      <c r="J8" s="16">
        <f t="shared" si="1"/>
        <v>9</v>
      </c>
      <c r="L8" s="33"/>
      <c r="M8" s="11" t="s">
        <v>118</v>
      </c>
      <c r="N8" s="12" cm="1">
        <f t="array" ref="N8">SUM(LARGE(H5:H10,{1,2,3,4}))</f>
        <v>31.8</v>
      </c>
      <c r="O8" s="22"/>
      <c r="P8" s="13"/>
    </row>
    <row r="9" spans="1:16" x14ac:dyDescent="0.4">
      <c r="A9" s="20">
        <v>73</v>
      </c>
      <c r="B9" s="20" t="s">
        <v>4</v>
      </c>
      <c r="C9" s="20" t="s">
        <v>7</v>
      </c>
      <c r="D9" s="20" t="s">
        <v>103</v>
      </c>
      <c r="E9" s="8">
        <v>8.9</v>
      </c>
      <c r="F9" s="8">
        <v>7.2</v>
      </c>
      <c r="G9" s="8">
        <v>8.4</v>
      </c>
      <c r="H9" s="8">
        <v>6.7</v>
      </c>
      <c r="I9" s="21">
        <f t="shared" si="0"/>
        <v>31.2</v>
      </c>
      <c r="J9" s="16">
        <f t="shared" si="1"/>
        <v>5</v>
      </c>
      <c r="L9" s="34"/>
      <c r="M9" s="14" t="s">
        <v>139</v>
      </c>
      <c r="N9" s="15">
        <f>SUM(N5:N8)</f>
        <v>130.70000000000002</v>
      </c>
      <c r="O9" s="23">
        <f>N9</f>
        <v>130.70000000000002</v>
      </c>
      <c r="P9" s="16">
        <f>RANK(O9,O$5:O$9)</f>
        <v>1</v>
      </c>
    </row>
    <row r="10" spans="1:16" x14ac:dyDescent="0.4">
      <c r="A10" s="20">
        <v>74</v>
      </c>
      <c r="B10" s="20" t="s">
        <v>5</v>
      </c>
      <c r="C10" s="20" t="s">
        <v>7</v>
      </c>
      <c r="D10" s="20" t="s">
        <v>103</v>
      </c>
      <c r="E10" s="8">
        <v>8.8000000000000007</v>
      </c>
      <c r="F10" s="8">
        <v>7.5</v>
      </c>
      <c r="G10" s="8">
        <v>7.2</v>
      </c>
      <c r="H10" s="8">
        <v>6.8</v>
      </c>
      <c r="I10" s="21">
        <f t="shared" si="0"/>
        <v>30.3</v>
      </c>
      <c r="J10" s="16">
        <f t="shared" si="1"/>
        <v>7</v>
      </c>
    </row>
    <row r="11" spans="1:16" ht="15.5" customHeight="1" x14ac:dyDescent="0.4">
      <c r="A11" s="20">
        <v>75</v>
      </c>
      <c r="B11" s="20" t="s">
        <v>10</v>
      </c>
      <c r="C11" s="20" t="s">
        <v>11</v>
      </c>
      <c r="D11" s="20" t="s">
        <v>103</v>
      </c>
      <c r="E11" s="8">
        <v>9.4</v>
      </c>
      <c r="F11" s="8">
        <v>7.8</v>
      </c>
      <c r="G11" s="8">
        <v>6.6</v>
      </c>
      <c r="H11" s="8">
        <v>8.1999999999999993</v>
      </c>
      <c r="I11" s="21">
        <f t="shared" si="0"/>
        <v>31.999999999999996</v>
      </c>
      <c r="J11" s="16">
        <f t="shared" si="1"/>
        <v>4</v>
      </c>
    </row>
    <row r="12" spans="1:16" ht="16" customHeight="1" x14ac:dyDescent="0.4">
      <c r="A12" s="20">
        <v>76</v>
      </c>
      <c r="B12" s="20" t="s">
        <v>12</v>
      </c>
      <c r="C12" s="20" t="s">
        <v>11</v>
      </c>
      <c r="D12" s="20" t="s">
        <v>103</v>
      </c>
      <c r="E12" s="8">
        <v>9.6999999999999993</v>
      </c>
      <c r="F12" s="8">
        <v>8.3000000000000007</v>
      </c>
      <c r="G12" s="8">
        <v>7.2</v>
      </c>
      <c r="H12" s="8">
        <v>8.8000000000000007</v>
      </c>
      <c r="I12" s="21">
        <f t="shared" si="0"/>
        <v>34</v>
      </c>
      <c r="J12" s="16">
        <f t="shared" si="1"/>
        <v>1</v>
      </c>
    </row>
    <row r="13" spans="1:16" ht="16" customHeight="1" x14ac:dyDescent="0.4">
      <c r="A13" s="20">
        <v>77</v>
      </c>
      <c r="B13" s="20" t="s">
        <v>8</v>
      </c>
      <c r="C13" s="20" t="s">
        <v>9</v>
      </c>
      <c r="D13" s="20" t="s">
        <v>103</v>
      </c>
      <c r="E13" s="8">
        <v>8.4</v>
      </c>
      <c r="F13" s="8">
        <v>7.4</v>
      </c>
      <c r="G13" s="8">
        <v>6.7</v>
      </c>
      <c r="H13" s="8">
        <v>7.9</v>
      </c>
      <c r="I13" s="21">
        <f t="shared" si="0"/>
        <v>30.4</v>
      </c>
      <c r="J13" s="16">
        <f t="shared" si="1"/>
        <v>6</v>
      </c>
    </row>
    <row r="14" spans="1:16" ht="16" customHeight="1" x14ac:dyDescent="0.4"/>
    <row r="15" spans="1:16" x14ac:dyDescent="0.4">
      <c r="A15" s="19" t="s">
        <v>121</v>
      </c>
      <c r="B15" s="19" t="s">
        <v>122</v>
      </c>
      <c r="C15" s="19" t="s">
        <v>123</v>
      </c>
      <c r="D15" s="19" t="s">
        <v>124</v>
      </c>
      <c r="E15" s="7" t="s">
        <v>119</v>
      </c>
      <c r="F15" s="7" t="s">
        <v>120</v>
      </c>
      <c r="G15" s="7" t="s">
        <v>116</v>
      </c>
      <c r="H15" s="7" t="s">
        <v>118</v>
      </c>
      <c r="I15" s="7" t="s">
        <v>139</v>
      </c>
      <c r="J15" s="7" t="s">
        <v>140</v>
      </c>
      <c r="L15" s="10" t="s">
        <v>157</v>
      </c>
      <c r="M15" s="10"/>
      <c r="N15" s="10"/>
      <c r="O15" s="10"/>
      <c r="P15" s="10"/>
    </row>
    <row r="16" spans="1:16" ht="16" customHeight="1" x14ac:dyDescent="0.4">
      <c r="A16" s="20">
        <v>78</v>
      </c>
      <c r="B16" s="20" t="s">
        <v>19</v>
      </c>
      <c r="C16" s="20" t="s">
        <v>20</v>
      </c>
      <c r="D16" s="20" t="s">
        <v>104</v>
      </c>
      <c r="E16" s="8">
        <v>9.3000000000000007</v>
      </c>
      <c r="F16" s="8">
        <v>7.8</v>
      </c>
      <c r="G16" s="8">
        <v>8.9</v>
      </c>
      <c r="H16" s="8">
        <v>8.8000000000000007</v>
      </c>
      <c r="I16" s="21">
        <f>SUM(E16:H16)</f>
        <v>34.799999999999997</v>
      </c>
      <c r="J16" s="16">
        <f>RANK(I16,$I$16:$I$25)</f>
        <v>1</v>
      </c>
      <c r="L16" s="32" t="s">
        <v>6</v>
      </c>
      <c r="M16" s="11" t="s">
        <v>119</v>
      </c>
      <c r="N16" s="12" cm="1">
        <f t="array" ref="N16">SUM(LARGE(E20:E25,{1,2,3,4}))</f>
        <v>36.099999999999994</v>
      </c>
      <c r="O16" s="22"/>
      <c r="P16" s="13"/>
    </row>
    <row r="17" spans="1:16" ht="16" customHeight="1" x14ac:dyDescent="0.4">
      <c r="A17" s="28">
        <v>79</v>
      </c>
      <c r="B17" s="28" t="s">
        <v>21</v>
      </c>
      <c r="C17" s="28" t="s">
        <v>11</v>
      </c>
      <c r="D17" s="28" t="s">
        <v>104</v>
      </c>
      <c r="E17" s="29"/>
      <c r="F17" s="29"/>
      <c r="G17" s="29"/>
      <c r="H17" s="29"/>
      <c r="I17" s="30">
        <f t="shared" ref="I17:I25" si="2">SUM(E17:H17)</f>
        <v>0</v>
      </c>
      <c r="J17" s="31">
        <f t="shared" ref="J17:J25" si="3">RANK(I17,$I$16:$I$25)</f>
        <v>10</v>
      </c>
      <c r="L17" s="33"/>
      <c r="M17" s="11" t="s">
        <v>120</v>
      </c>
      <c r="N17" s="12" cm="1">
        <f t="array" ref="N17">SUM(LARGE(F20:F25,{1,2,3,4}))</f>
        <v>30.8</v>
      </c>
      <c r="O17" s="22"/>
      <c r="P17" s="13"/>
    </row>
    <row r="18" spans="1:16" ht="16" customHeight="1" x14ac:dyDescent="0.4">
      <c r="A18" s="20">
        <v>80</v>
      </c>
      <c r="B18" s="20" t="s">
        <v>22</v>
      </c>
      <c r="C18" s="20" t="s">
        <v>11</v>
      </c>
      <c r="D18" s="20" t="s">
        <v>104</v>
      </c>
      <c r="E18" s="8">
        <v>9</v>
      </c>
      <c r="F18" s="8">
        <v>7.1</v>
      </c>
      <c r="G18" s="8">
        <v>5.4</v>
      </c>
      <c r="H18" s="8">
        <v>8.1999999999999993</v>
      </c>
      <c r="I18" s="21">
        <f t="shared" si="2"/>
        <v>29.7</v>
      </c>
      <c r="J18" s="16">
        <f t="shared" si="3"/>
        <v>7</v>
      </c>
      <c r="L18" s="33"/>
      <c r="M18" s="11" t="s">
        <v>116</v>
      </c>
      <c r="N18" s="12" cm="1">
        <f t="array" ref="N18">SUM(LARGE(G20:G25,{1,2,3,4}))</f>
        <v>31.3</v>
      </c>
      <c r="O18" s="22"/>
      <c r="P18" s="13"/>
    </row>
    <row r="19" spans="1:16" ht="16" customHeight="1" x14ac:dyDescent="0.4">
      <c r="A19" s="20">
        <v>81</v>
      </c>
      <c r="B19" s="20" t="s">
        <v>23</v>
      </c>
      <c r="C19" s="20" t="s">
        <v>11</v>
      </c>
      <c r="D19" s="20" t="s">
        <v>104</v>
      </c>
      <c r="E19" s="8">
        <v>9.1</v>
      </c>
      <c r="F19" s="8">
        <v>7.2</v>
      </c>
      <c r="G19" s="8">
        <v>8.1</v>
      </c>
      <c r="H19" s="8">
        <v>8.1999999999999993</v>
      </c>
      <c r="I19" s="21">
        <f t="shared" si="2"/>
        <v>32.599999999999994</v>
      </c>
      <c r="J19" s="16">
        <f t="shared" si="3"/>
        <v>3</v>
      </c>
      <c r="L19" s="33"/>
      <c r="M19" s="11" t="s">
        <v>118</v>
      </c>
      <c r="N19" s="12" cm="1">
        <f t="array" ref="N19">SUM(LARGE(H20:H25,{1,2,3,4}))</f>
        <v>30.6</v>
      </c>
      <c r="O19" s="22"/>
      <c r="P19" s="13"/>
    </row>
    <row r="20" spans="1:16" x14ac:dyDescent="0.4">
      <c r="A20" s="20">
        <v>82</v>
      </c>
      <c r="B20" s="20" t="s">
        <v>13</v>
      </c>
      <c r="C20" s="20" t="s">
        <v>7</v>
      </c>
      <c r="D20" s="20" t="s">
        <v>104</v>
      </c>
      <c r="E20" s="8">
        <v>9.1999999999999993</v>
      </c>
      <c r="F20" s="8">
        <v>7.6</v>
      </c>
      <c r="G20" s="8">
        <v>7.3</v>
      </c>
      <c r="H20" s="8">
        <v>6.2</v>
      </c>
      <c r="I20" s="21">
        <f t="shared" si="2"/>
        <v>30.299999999999997</v>
      </c>
      <c r="J20" s="16">
        <f t="shared" si="3"/>
        <v>6</v>
      </c>
      <c r="L20" s="34"/>
      <c r="M20" s="14" t="s">
        <v>139</v>
      </c>
      <c r="N20" s="15">
        <f>SUM(N16:N19)</f>
        <v>128.79999999999998</v>
      </c>
      <c r="O20" s="23">
        <f>N20</f>
        <v>128.79999999999998</v>
      </c>
      <c r="P20" s="16">
        <f>RANK(O20,O$16:O$20)</f>
        <v>1</v>
      </c>
    </row>
    <row r="21" spans="1:16" x14ac:dyDescent="0.4">
      <c r="A21" s="20">
        <v>83</v>
      </c>
      <c r="B21" s="20" t="s">
        <v>14</v>
      </c>
      <c r="C21" s="20" t="s">
        <v>7</v>
      </c>
      <c r="D21" s="20" t="s">
        <v>104</v>
      </c>
      <c r="E21" s="8">
        <v>9.3000000000000007</v>
      </c>
      <c r="F21" s="8">
        <v>6.8</v>
      </c>
      <c r="G21" s="8">
        <v>7.6</v>
      </c>
      <c r="H21" s="8">
        <v>7</v>
      </c>
      <c r="I21" s="21">
        <f t="shared" si="2"/>
        <v>30.700000000000003</v>
      </c>
      <c r="J21" s="16">
        <f t="shared" si="3"/>
        <v>5</v>
      </c>
    </row>
    <row r="22" spans="1:16" x14ac:dyDescent="0.4">
      <c r="A22" s="20">
        <v>84</v>
      </c>
      <c r="B22" s="20" t="s">
        <v>15</v>
      </c>
      <c r="C22" s="20" t="s">
        <v>7</v>
      </c>
      <c r="D22" s="20" t="s">
        <v>104</v>
      </c>
      <c r="E22" s="8">
        <v>8.9</v>
      </c>
      <c r="F22" s="8">
        <v>7.9</v>
      </c>
      <c r="G22" s="8">
        <v>7.7</v>
      </c>
      <c r="H22" s="8">
        <v>8</v>
      </c>
      <c r="I22" s="21">
        <f t="shared" si="2"/>
        <v>32.5</v>
      </c>
      <c r="J22" s="16">
        <f t="shared" si="3"/>
        <v>4</v>
      </c>
    </row>
    <row r="23" spans="1:16" x14ac:dyDescent="0.4">
      <c r="A23" s="20">
        <v>85</v>
      </c>
      <c r="B23" s="20" t="s">
        <v>16</v>
      </c>
      <c r="C23" s="20" t="s">
        <v>7</v>
      </c>
      <c r="D23" s="20" t="s">
        <v>104</v>
      </c>
      <c r="E23" s="8">
        <v>8</v>
      </c>
      <c r="F23" s="8">
        <v>6.6</v>
      </c>
      <c r="G23" s="8">
        <v>5.4</v>
      </c>
      <c r="H23" s="8">
        <v>7</v>
      </c>
      <c r="I23" s="21">
        <f t="shared" si="2"/>
        <v>27</v>
      </c>
      <c r="J23" s="16">
        <f t="shared" si="3"/>
        <v>8</v>
      </c>
    </row>
    <row r="24" spans="1:16" x14ac:dyDescent="0.4">
      <c r="A24" s="20">
        <v>86</v>
      </c>
      <c r="B24" s="20" t="s">
        <v>17</v>
      </c>
      <c r="C24" s="20" t="s">
        <v>7</v>
      </c>
      <c r="D24" s="20" t="s">
        <v>104</v>
      </c>
      <c r="E24" s="8">
        <v>8.6</v>
      </c>
      <c r="F24" s="8">
        <v>6.7</v>
      </c>
      <c r="G24" s="8">
        <v>6</v>
      </c>
      <c r="H24" s="8">
        <v>4.5999999999999996</v>
      </c>
      <c r="I24" s="21">
        <f t="shared" si="2"/>
        <v>25.9</v>
      </c>
      <c r="J24" s="16">
        <f t="shared" si="3"/>
        <v>9</v>
      </c>
    </row>
    <row r="25" spans="1:16" x14ac:dyDescent="0.4">
      <c r="A25" s="20">
        <v>87</v>
      </c>
      <c r="B25" s="20" t="s">
        <v>18</v>
      </c>
      <c r="C25" s="20" t="s">
        <v>7</v>
      </c>
      <c r="D25" s="20" t="s">
        <v>104</v>
      </c>
      <c r="E25" s="8">
        <v>8.6999999999999993</v>
      </c>
      <c r="F25" s="8">
        <v>8.5</v>
      </c>
      <c r="G25" s="8">
        <v>8.6999999999999993</v>
      </c>
      <c r="H25" s="8">
        <v>8.6</v>
      </c>
      <c r="I25" s="21">
        <f t="shared" si="2"/>
        <v>34.5</v>
      </c>
      <c r="J25" s="16">
        <f t="shared" si="3"/>
        <v>2</v>
      </c>
    </row>
    <row r="26" spans="1:16" x14ac:dyDescent="0.4">
      <c r="L26" s="10" t="s">
        <v>158</v>
      </c>
      <c r="M26" s="10"/>
      <c r="N26" s="10"/>
      <c r="O26" s="10"/>
      <c r="P26" s="10"/>
    </row>
    <row r="27" spans="1:16" x14ac:dyDescent="0.4">
      <c r="A27" s="19" t="s">
        <v>121</v>
      </c>
      <c r="B27" s="19" t="s">
        <v>122</v>
      </c>
      <c r="C27" s="19" t="s">
        <v>123</v>
      </c>
      <c r="D27" s="19" t="s">
        <v>124</v>
      </c>
      <c r="E27" s="7" t="s">
        <v>119</v>
      </c>
      <c r="F27" s="7" t="s">
        <v>120</v>
      </c>
      <c r="G27" s="7" t="s">
        <v>116</v>
      </c>
      <c r="H27" s="7" t="s">
        <v>118</v>
      </c>
      <c r="I27" s="7" t="s">
        <v>139</v>
      </c>
      <c r="J27" s="7" t="s">
        <v>140</v>
      </c>
      <c r="L27" s="32" t="s">
        <v>20</v>
      </c>
      <c r="M27" s="11" t="s">
        <v>119</v>
      </c>
      <c r="N27" s="12" cm="1">
        <f t="array" ref="N27">SUM(LARGE(E28:E31,{1,2,3,4}))</f>
        <v>36.6</v>
      </c>
      <c r="O27" s="22"/>
      <c r="P27" s="13"/>
    </row>
    <row r="28" spans="1:16" ht="15.5" customHeight="1" x14ac:dyDescent="0.4">
      <c r="A28" s="20">
        <v>88</v>
      </c>
      <c r="B28" s="20" t="s">
        <v>24</v>
      </c>
      <c r="C28" s="20" t="s">
        <v>20</v>
      </c>
      <c r="D28" s="20" t="s">
        <v>105</v>
      </c>
      <c r="E28" s="8">
        <v>9.1</v>
      </c>
      <c r="F28" s="8">
        <v>6</v>
      </c>
      <c r="G28" s="8">
        <v>8.6999999999999993</v>
      </c>
      <c r="H28" s="8">
        <v>7</v>
      </c>
      <c r="I28" s="21">
        <f t="shared" ref="I28" si="4">SUM(E28:H28)</f>
        <v>30.799999999999997</v>
      </c>
      <c r="J28" s="16">
        <v>5</v>
      </c>
      <c r="L28" s="33"/>
      <c r="M28" s="11" t="s">
        <v>120</v>
      </c>
      <c r="N28" s="12" cm="1">
        <f t="array" ref="N28">SUM(LARGE(F28:F31,{1,2,3,4}))</f>
        <v>25.1</v>
      </c>
      <c r="O28" s="22"/>
      <c r="P28" s="13"/>
    </row>
    <row r="29" spans="1:16" x14ac:dyDescent="0.4">
      <c r="A29" s="20">
        <v>89</v>
      </c>
      <c r="B29" s="20" t="s">
        <v>25</v>
      </c>
      <c r="C29" s="20" t="s">
        <v>20</v>
      </c>
      <c r="D29" s="20" t="s">
        <v>105</v>
      </c>
      <c r="E29" s="8">
        <v>9.1999999999999993</v>
      </c>
      <c r="F29" s="8">
        <v>6.1</v>
      </c>
      <c r="G29" s="8">
        <v>7.7</v>
      </c>
      <c r="H29" s="8">
        <v>8.6999999999999993</v>
      </c>
      <c r="I29" s="21">
        <f t="shared" ref="I29:I35" si="5">SUM(E29:H29)</f>
        <v>31.7</v>
      </c>
      <c r="J29" s="16">
        <v>3</v>
      </c>
      <c r="L29" s="33"/>
      <c r="M29" s="11" t="s">
        <v>116</v>
      </c>
      <c r="N29" s="12" cm="1">
        <f t="array" ref="N29">SUM(LARGE(G28:G31,{1,2,3,4}))</f>
        <v>33.6</v>
      </c>
      <c r="O29" s="22"/>
      <c r="P29" s="13"/>
    </row>
    <row r="30" spans="1:16" x14ac:dyDescent="0.4">
      <c r="A30" s="20">
        <v>90</v>
      </c>
      <c r="B30" s="20" t="s">
        <v>26</v>
      </c>
      <c r="C30" s="20" t="s">
        <v>20</v>
      </c>
      <c r="D30" s="20" t="s">
        <v>105</v>
      </c>
      <c r="E30" s="8">
        <v>9.3000000000000007</v>
      </c>
      <c r="F30" s="8">
        <v>6.1</v>
      </c>
      <c r="G30" s="8">
        <v>8.6999999999999993</v>
      </c>
      <c r="H30" s="8">
        <v>9.4</v>
      </c>
      <c r="I30" s="21">
        <f t="shared" si="5"/>
        <v>33.5</v>
      </c>
      <c r="J30" s="16">
        <f t="shared" ref="J29:J34" si="6">RANK(I30,$I$28:$I$35)</f>
        <v>1</v>
      </c>
      <c r="L30" s="33"/>
      <c r="M30" s="11" t="s">
        <v>118</v>
      </c>
      <c r="N30" s="12" cm="1">
        <f t="array" ref="N30">SUM(LARGE(H28:H31,{1,2,3,4}))</f>
        <v>33.1</v>
      </c>
      <c r="O30" s="22"/>
      <c r="P30" s="13"/>
    </row>
    <row r="31" spans="1:16" x14ac:dyDescent="0.4">
      <c r="A31" s="20">
        <v>91</v>
      </c>
      <c r="B31" s="20" t="s">
        <v>27</v>
      </c>
      <c r="C31" s="20" t="s">
        <v>20</v>
      </c>
      <c r="D31" s="20" t="s">
        <v>105</v>
      </c>
      <c r="E31" s="8">
        <v>9</v>
      </c>
      <c r="F31" s="8">
        <v>6.9</v>
      </c>
      <c r="G31" s="8">
        <v>8.5</v>
      </c>
      <c r="H31" s="8">
        <v>8</v>
      </c>
      <c r="I31" s="21">
        <f t="shared" si="5"/>
        <v>32.4</v>
      </c>
      <c r="J31" s="16">
        <v>2</v>
      </c>
      <c r="L31" s="34"/>
      <c r="M31" s="14" t="s">
        <v>139</v>
      </c>
      <c r="N31" s="15">
        <f>SUM(N27:N30)</f>
        <v>128.4</v>
      </c>
      <c r="O31" s="23">
        <f>N31</f>
        <v>128.4</v>
      </c>
      <c r="P31" s="16">
        <f>RANK(O31,O$27:O$37)</f>
        <v>1</v>
      </c>
    </row>
    <row r="32" spans="1:16" x14ac:dyDescent="0.4">
      <c r="A32" s="20">
        <v>94</v>
      </c>
      <c r="B32" s="20" t="s">
        <v>28</v>
      </c>
      <c r="C32" s="20" t="s">
        <v>143</v>
      </c>
      <c r="D32" s="20" t="s">
        <v>105</v>
      </c>
      <c r="E32" s="8">
        <v>8.9</v>
      </c>
      <c r="F32" s="8">
        <v>6.8</v>
      </c>
      <c r="G32" s="8">
        <v>7.6</v>
      </c>
      <c r="H32" s="8">
        <v>7.9</v>
      </c>
      <c r="I32" s="21">
        <f t="shared" si="5"/>
        <v>31.199999999999996</v>
      </c>
      <c r="J32" s="16">
        <v>4</v>
      </c>
      <c r="L32" s="24"/>
      <c r="M32" s="24"/>
      <c r="N32" s="24"/>
      <c r="O32" s="24"/>
      <c r="P32" s="24"/>
    </row>
    <row r="33" spans="1:16" x14ac:dyDescent="0.4">
      <c r="A33" s="20">
        <v>95</v>
      </c>
      <c r="B33" s="20" t="s">
        <v>160</v>
      </c>
      <c r="C33" s="20" t="s">
        <v>143</v>
      </c>
      <c r="D33" s="20" t="s">
        <v>105</v>
      </c>
      <c r="E33" s="8">
        <v>8.5</v>
      </c>
      <c r="F33" s="8">
        <v>6</v>
      </c>
      <c r="G33" s="8">
        <v>6.6</v>
      </c>
      <c r="H33" s="8">
        <v>6.8</v>
      </c>
      <c r="I33" s="21">
        <f t="shared" si="5"/>
        <v>27.900000000000002</v>
      </c>
      <c r="J33" s="16">
        <v>6</v>
      </c>
      <c r="L33" s="32" t="s">
        <v>143</v>
      </c>
      <c r="M33" s="11" t="s">
        <v>119</v>
      </c>
      <c r="N33" s="12" cm="1">
        <f t="array" ref="N33">SUM(LARGE(E32:E35,{1,2,3,4}))</f>
        <v>35.5</v>
      </c>
      <c r="O33" s="22"/>
      <c r="P33" s="13"/>
    </row>
    <row r="34" spans="1:16" ht="15.5" customHeight="1" x14ac:dyDescent="0.4">
      <c r="A34" s="20">
        <v>96</v>
      </c>
      <c r="B34" s="20" t="s">
        <v>29</v>
      </c>
      <c r="C34" s="20" t="s">
        <v>143</v>
      </c>
      <c r="D34" s="20" t="s">
        <v>105</v>
      </c>
      <c r="E34" s="8">
        <v>8.8000000000000007</v>
      </c>
      <c r="F34" s="8">
        <v>7.6</v>
      </c>
      <c r="G34" s="8">
        <v>8.6999999999999993</v>
      </c>
      <c r="H34" s="8">
        <v>8.4</v>
      </c>
      <c r="I34" s="21">
        <f t="shared" si="5"/>
        <v>33.5</v>
      </c>
      <c r="J34" s="16">
        <f t="shared" si="6"/>
        <v>1</v>
      </c>
      <c r="L34" s="33"/>
      <c r="M34" s="11" t="s">
        <v>120</v>
      </c>
      <c r="N34" s="12" cm="1">
        <f t="array" ref="N34">SUM(LARGE(F32:F35,{1,2,3,4}))</f>
        <v>27.9</v>
      </c>
      <c r="O34" s="22"/>
      <c r="P34" s="13"/>
    </row>
    <row r="35" spans="1:16" x14ac:dyDescent="0.4">
      <c r="A35" s="20">
        <v>97</v>
      </c>
      <c r="B35" s="20" t="s">
        <v>30</v>
      </c>
      <c r="C35" s="20" t="s">
        <v>143</v>
      </c>
      <c r="D35" s="20" t="s">
        <v>105</v>
      </c>
      <c r="E35" s="8">
        <v>9.3000000000000007</v>
      </c>
      <c r="F35" s="8">
        <v>7.5</v>
      </c>
      <c r="G35" s="8">
        <v>8.1</v>
      </c>
      <c r="H35" s="8">
        <v>8.6</v>
      </c>
      <c r="I35" s="21">
        <f t="shared" si="5"/>
        <v>33.5</v>
      </c>
      <c r="J35" s="16">
        <f>RANK(I35,$I$28:$I$35)</f>
        <v>1</v>
      </c>
      <c r="L35" s="33"/>
      <c r="M35" s="11" t="s">
        <v>116</v>
      </c>
      <c r="N35" s="12" cm="1">
        <f t="array" ref="N35">SUM(LARGE(G32:G35,{1,2,3,4}))</f>
        <v>31</v>
      </c>
      <c r="O35" s="22"/>
      <c r="P35" s="13"/>
    </row>
    <row r="36" spans="1:16" x14ac:dyDescent="0.4">
      <c r="L36" s="33"/>
      <c r="M36" s="11" t="s">
        <v>118</v>
      </c>
      <c r="N36" s="12" cm="1">
        <f t="array" ref="N36">SUM(LARGE(H32:H35,{1,2,3,4}))</f>
        <v>31.7</v>
      </c>
      <c r="O36" s="22"/>
      <c r="P36" s="13"/>
    </row>
    <row r="37" spans="1:16" x14ac:dyDescent="0.4">
      <c r="A37" s="19" t="s">
        <v>121</v>
      </c>
      <c r="B37" s="19" t="s">
        <v>122</v>
      </c>
      <c r="C37" s="19" t="s">
        <v>123</v>
      </c>
      <c r="D37" s="19" t="s">
        <v>124</v>
      </c>
      <c r="E37" s="7" t="s">
        <v>119</v>
      </c>
      <c r="F37" s="7" t="s">
        <v>120</v>
      </c>
      <c r="G37" s="7" t="s">
        <v>116</v>
      </c>
      <c r="H37" s="7" t="s">
        <v>118</v>
      </c>
      <c r="I37" s="7" t="s">
        <v>139</v>
      </c>
      <c r="J37" s="7" t="s">
        <v>140</v>
      </c>
      <c r="L37" s="34"/>
      <c r="M37" s="14" t="s">
        <v>139</v>
      </c>
      <c r="N37" s="15">
        <f>SUM(N33:N36)</f>
        <v>126.10000000000001</v>
      </c>
      <c r="O37" s="23">
        <f>N37</f>
        <v>126.10000000000001</v>
      </c>
      <c r="P37" s="16">
        <f>RANK(O37,O$27:O$37)</f>
        <v>2</v>
      </c>
    </row>
    <row r="38" spans="1:16" x14ac:dyDescent="0.4">
      <c r="A38" s="20">
        <v>92</v>
      </c>
      <c r="B38" s="20" t="s">
        <v>31</v>
      </c>
      <c r="C38" s="20" t="s">
        <v>20</v>
      </c>
      <c r="D38" s="20" t="s">
        <v>106</v>
      </c>
      <c r="E38" s="8">
        <v>8.1999999999999993</v>
      </c>
      <c r="F38" s="8">
        <v>6</v>
      </c>
      <c r="G38" s="8">
        <v>8.9</v>
      </c>
      <c r="H38" s="8">
        <v>8.1999999999999993</v>
      </c>
      <c r="I38" s="21">
        <f t="shared" ref="I38" si="7">SUM(E38:H38)</f>
        <v>31.3</v>
      </c>
      <c r="J38" s="16">
        <f>RANK(I38,$I$38:$I$43)</f>
        <v>3</v>
      </c>
    </row>
    <row r="39" spans="1:16" x14ac:dyDescent="0.4">
      <c r="A39" s="20">
        <v>93</v>
      </c>
      <c r="B39" s="20" t="s">
        <v>32</v>
      </c>
      <c r="C39" s="20" t="s">
        <v>9</v>
      </c>
      <c r="D39" s="20" t="s">
        <v>106</v>
      </c>
      <c r="E39" s="8">
        <v>8.9</v>
      </c>
      <c r="F39" s="8">
        <v>7.2</v>
      </c>
      <c r="G39" s="8">
        <v>8.8000000000000007</v>
      </c>
      <c r="H39" s="8">
        <v>9.3000000000000007</v>
      </c>
      <c r="I39" s="21">
        <f t="shared" ref="I39:I43" si="8">SUM(E39:H39)</f>
        <v>34.200000000000003</v>
      </c>
      <c r="J39" s="16">
        <f t="shared" ref="J39:J43" si="9">RANK(I39,$I$38:$I$43)</f>
        <v>1</v>
      </c>
      <c r="L39" s="10" t="s">
        <v>159</v>
      </c>
      <c r="M39" s="10"/>
      <c r="N39" s="10"/>
      <c r="O39" s="10"/>
      <c r="P39" s="10"/>
    </row>
    <row r="40" spans="1:16" x14ac:dyDescent="0.4">
      <c r="A40" s="20">
        <v>98</v>
      </c>
      <c r="B40" s="20" t="s">
        <v>33</v>
      </c>
      <c r="C40" s="20" t="s">
        <v>11</v>
      </c>
      <c r="D40" s="20" t="s">
        <v>106</v>
      </c>
      <c r="E40" s="8">
        <v>8.1999999999999993</v>
      </c>
      <c r="F40" s="8">
        <v>8.1999999999999993</v>
      </c>
      <c r="G40" s="8">
        <v>6.8</v>
      </c>
      <c r="H40" s="8">
        <v>7.1</v>
      </c>
      <c r="I40" s="21">
        <f t="shared" si="8"/>
        <v>30.299999999999997</v>
      </c>
      <c r="J40" s="16">
        <f t="shared" si="9"/>
        <v>5</v>
      </c>
      <c r="L40" s="32" t="s">
        <v>117</v>
      </c>
      <c r="M40" s="11" t="s">
        <v>119</v>
      </c>
      <c r="N40" s="12" cm="1">
        <f t="array" ref="N40">SUM(LARGE(E40:E43,{1,2,3,4}))</f>
        <v>34.400000000000006</v>
      </c>
      <c r="O40" s="22"/>
      <c r="P40" s="13"/>
    </row>
    <row r="41" spans="1:16" x14ac:dyDescent="0.4">
      <c r="A41" s="20">
        <v>99</v>
      </c>
      <c r="B41" s="20" t="s">
        <v>34</v>
      </c>
      <c r="C41" s="20" t="s">
        <v>11</v>
      </c>
      <c r="D41" s="20" t="s">
        <v>106</v>
      </c>
      <c r="E41" s="8">
        <v>8.8000000000000007</v>
      </c>
      <c r="F41" s="8">
        <v>7.6</v>
      </c>
      <c r="G41" s="8">
        <v>4.5999999999999996</v>
      </c>
      <c r="H41" s="8">
        <v>7.6</v>
      </c>
      <c r="I41" s="21">
        <f t="shared" si="8"/>
        <v>28.6</v>
      </c>
      <c r="J41" s="16">
        <f t="shared" si="9"/>
        <v>6</v>
      </c>
      <c r="L41" s="33"/>
      <c r="M41" s="11" t="s">
        <v>120</v>
      </c>
      <c r="N41" s="12" cm="1">
        <f t="array" ref="N41">SUM(LARGE(F40:F43,{1,2,3,4}))</f>
        <v>31.200000000000003</v>
      </c>
      <c r="O41" s="22"/>
      <c r="P41" s="13"/>
    </row>
    <row r="42" spans="1:16" x14ac:dyDescent="0.4">
      <c r="A42" s="20">
        <v>100</v>
      </c>
      <c r="B42" s="20" t="s">
        <v>35</v>
      </c>
      <c r="C42" s="20" t="s">
        <v>11</v>
      </c>
      <c r="D42" s="20" t="s">
        <v>106</v>
      </c>
      <c r="E42" s="8">
        <v>8.5</v>
      </c>
      <c r="F42" s="8">
        <v>7.5</v>
      </c>
      <c r="G42" s="8">
        <v>6.5</v>
      </c>
      <c r="H42" s="8">
        <v>8.1999999999999993</v>
      </c>
      <c r="I42" s="21">
        <f t="shared" si="8"/>
        <v>30.7</v>
      </c>
      <c r="J42" s="16">
        <f t="shared" si="9"/>
        <v>4</v>
      </c>
      <c r="L42" s="33"/>
      <c r="M42" s="11" t="s">
        <v>116</v>
      </c>
      <c r="N42" s="12" cm="1">
        <f t="array" ref="N42">SUM(LARGE(G40:G43,{1,2,3,4}))</f>
        <v>25.799999999999997</v>
      </c>
      <c r="O42" s="22"/>
      <c r="P42" s="13"/>
    </row>
    <row r="43" spans="1:16" x14ac:dyDescent="0.4">
      <c r="A43" s="20">
        <v>101</v>
      </c>
      <c r="B43" s="20" t="s">
        <v>133</v>
      </c>
      <c r="C43" s="20" t="s">
        <v>11</v>
      </c>
      <c r="D43" s="20" t="s">
        <v>106</v>
      </c>
      <c r="E43" s="8">
        <v>8.9</v>
      </c>
      <c r="F43" s="8">
        <v>7.9</v>
      </c>
      <c r="G43" s="8">
        <v>7.9</v>
      </c>
      <c r="H43" s="8">
        <v>8.6</v>
      </c>
      <c r="I43" s="21">
        <f t="shared" si="8"/>
        <v>33.300000000000004</v>
      </c>
      <c r="J43" s="16">
        <f t="shared" si="9"/>
        <v>2</v>
      </c>
      <c r="L43" s="33"/>
      <c r="M43" s="11" t="s">
        <v>118</v>
      </c>
      <c r="N43" s="12" cm="1">
        <f t="array" ref="N43">SUM(LARGE(H40:H43,{1,2,3,4}))</f>
        <v>31.5</v>
      </c>
      <c r="O43" s="22"/>
      <c r="P43" s="13"/>
    </row>
    <row r="44" spans="1:16" x14ac:dyDescent="0.4">
      <c r="L44" s="34"/>
      <c r="M44" s="14" t="s">
        <v>139</v>
      </c>
      <c r="N44" s="15">
        <f>SUM(N40:N43)</f>
        <v>122.9</v>
      </c>
      <c r="O44" s="23">
        <f>N44</f>
        <v>122.9</v>
      </c>
      <c r="P44" s="16">
        <f>RANK(O44,O$40:O$44)</f>
        <v>1</v>
      </c>
    </row>
  </sheetData>
  <mergeCells count="5">
    <mergeCell ref="L40:L44"/>
    <mergeCell ref="L5:L9"/>
    <mergeCell ref="L16:L20"/>
    <mergeCell ref="L27:L31"/>
    <mergeCell ref="L33:L37"/>
  </mergeCells>
  <conditionalFormatting sqref="J5:J13">
    <cfRule type="cellIs" dxfId="53" priority="59" operator="equal">
      <formula>2</formula>
    </cfRule>
    <cfRule type="cellIs" dxfId="52" priority="58" operator="equal">
      <formula>3</formula>
    </cfRule>
    <cfRule type="cellIs" dxfId="51" priority="57" operator="equal">
      <formula>4</formula>
    </cfRule>
    <cfRule type="cellIs" dxfId="50" priority="56" operator="equal">
      <formula>5</formula>
    </cfRule>
    <cfRule type="cellIs" dxfId="49" priority="55" operator="equal">
      <formula>6</formula>
    </cfRule>
    <cfRule type="cellIs" dxfId="48" priority="60" operator="equal">
      <formula>1</formula>
    </cfRule>
  </conditionalFormatting>
  <conditionalFormatting sqref="J16:J25">
    <cfRule type="cellIs" dxfId="47" priority="54" operator="equal">
      <formula>1</formula>
    </cfRule>
    <cfRule type="cellIs" dxfId="46" priority="53" operator="equal">
      <formula>2</formula>
    </cfRule>
    <cfRule type="cellIs" dxfId="45" priority="52" operator="equal">
      <formula>3</formula>
    </cfRule>
    <cfRule type="cellIs" dxfId="44" priority="51" operator="equal">
      <formula>4</formula>
    </cfRule>
    <cfRule type="cellIs" dxfId="43" priority="50" operator="equal">
      <formula>5</formula>
    </cfRule>
    <cfRule type="cellIs" dxfId="42" priority="49" operator="equal">
      <formula>6</formula>
    </cfRule>
  </conditionalFormatting>
  <conditionalFormatting sqref="J28:J35">
    <cfRule type="cellIs" dxfId="41" priority="48" operator="equal">
      <formula>1</formula>
    </cfRule>
    <cfRule type="cellIs" dxfId="40" priority="47" operator="equal">
      <formula>2</formula>
    </cfRule>
    <cfRule type="cellIs" dxfId="39" priority="46" operator="equal">
      <formula>3</formula>
    </cfRule>
    <cfRule type="cellIs" dxfId="38" priority="45" operator="equal">
      <formula>4</formula>
    </cfRule>
    <cfRule type="cellIs" dxfId="37" priority="44" operator="equal">
      <formula>5</formula>
    </cfRule>
    <cfRule type="cellIs" dxfId="36" priority="43" operator="equal">
      <formula>6</formula>
    </cfRule>
  </conditionalFormatting>
  <conditionalFormatting sqref="J38:J43">
    <cfRule type="cellIs" dxfId="35" priority="42" operator="equal">
      <formula>1</formula>
    </cfRule>
    <cfRule type="cellIs" dxfId="34" priority="41" operator="equal">
      <formula>2</formula>
    </cfRule>
    <cfRule type="cellIs" dxfId="33" priority="39" operator="equal">
      <formula>4</formula>
    </cfRule>
    <cfRule type="cellIs" dxfId="32" priority="40" operator="equal">
      <formula>3</formula>
    </cfRule>
    <cfRule type="cellIs" dxfId="31" priority="38" operator="equal">
      <formula>5</formula>
    </cfRule>
    <cfRule type="cellIs" dxfId="30" priority="37" operator="equal">
      <formula>6</formula>
    </cfRule>
  </conditionalFormatting>
  <conditionalFormatting sqref="P9">
    <cfRule type="cellIs" dxfId="29" priority="31" operator="equal">
      <formula>6</formula>
    </cfRule>
    <cfRule type="cellIs" dxfId="28" priority="32" operator="equal">
      <formula>5</formula>
    </cfRule>
    <cfRule type="cellIs" dxfId="27" priority="33" operator="equal">
      <formula>4</formula>
    </cfRule>
    <cfRule type="cellIs" dxfId="26" priority="34" operator="equal">
      <formula>3</formula>
    </cfRule>
    <cfRule type="cellIs" dxfId="25" priority="35" operator="equal">
      <formula>2</formula>
    </cfRule>
    <cfRule type="cellIs" dxfId="24" priority="36" operator="equal">
      <formula>1</formula>
    </cfRule>
  </conditionalFormatting>
  <conditionalFormatting sqref="P20">
    <cfRule type="cellIs" dxfId="23" priority="30" operator="equal">
      <formula>1</formula>
    </cfRule>
    <cfRule type="cellIs" dxfId="22" priority="29" operator="equal">
      <formula>2</formula>
    </cfRule>
    <cfRule type="cellIs" dxfId="21" priority="27" operator="equal">
      <formula>4</formula>
    </cfRule>
    <cfRule type="cellIs" dxfId="20" priority="28" operator="equal">
      <formula>3</formula>
    </cfRule>
    <cfRule type="cellIs" dxfId="19" priority="26" operator="equal">
      <formula>5</formula>
    </cfRule>
    <cfRule type="cellIs" dxfId="18" priority="25" operator="equal">
      <formula>6</formula>
    </cfRule>
  </conditionalFormatting>
  <conditionalFormatting sqref="P31">
    <cfRule type="cellIs" dxfId="17" priority="24" operator="equal">
      <formula>1</formula>
    </cfRule>
    <cfRule type="cellIs" dxfId="16" priority="23" operator="equal">
      <formula>2</formula>
    </cfRule>
    <cfRule type="cellIs" dxfId="15" priority="22" operator="equal">
      <formula>3</formula>
    </cfRule>
    <cfRule type="cellIs" dxfId="14" priority="21" operator="equal">
      <formula>4</formula>
    </cfRule>
    <cfRule type="cellIs" dxfId="13" priority="20" operator="equal">
      <formula>5</formula>
    </cfRule>
    <cfRule type="cellIs" dxfId="12" priority="19" operator="equal">
      <formula>6</formula>
    </cfRule>
  </conditionalFormatting>
  <conditionalFormatting sqref="P37">
    <cfRule type="cellIs" dxfId="11" priority="12" operator="equal">
      <formula>1</formula>
    </cfRule>
    <cfRule type="cellIs" dxfId="10" priority="11" operator="equal">
      <formula>2</formula>
    </cfRule>
    <cfRule type="cellIs" dxfId="9" priority="10" operator="equal">
      <formula>3</formula>
    </cfRule>
    <cfRule type="cellIs" dxfId="8" priority="9" operator="equal">
      <formula>4</formula>
    </cfRule>
    <cfRule type="cellIs" dxfId="7" priority="8" operator="equal">
      <formula>5</formula>
    </cfRule>
    <cfRule type="cellIs" dxfId="6" priority="7" operator="equal">
      <formula>6</formula>
    </cfRule>
  </conditionalFormatting>
  <conditionalFormatting sqref="P44">
    <cfRule type="cellIs" dxfId="5" priority="1" operator="equal">
      <formula>6</formula>
    </cfRule>
    <cfRule type="cellIs" dxfId="4" priority="6" operator="equal">
      <formula>1</formula>
    </cfRule>
    <cfRule type="cellIs" dxfId="3" priority="5" operator="equal">
      <formula>2</formula>
    </cfRule>
    <cfRule type="cellIs" dxfId="2" priority="4" operator="equal">
      <formula>3</formula>
    </cfRule>
    <cfRule type="cellIs" dxfId="1" priority="3" operator="equal">
      <formula>4</formula>
    </cfRule>
    <cfRule type="cellIs" dxfId="0" priority="2" operator="equal">
      <formula>5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043D-3D1A-4951-9022-E8DDED939B92}">
  <dimension ref="A1:J18"/>
  <sheetViews>
    <sheetView workbookViewId="0"/>
  </sheetViews>
  <sheetFormatPr defaultRowHeight="16" x14ac:dyDescent="0.4"/>
  <cols>
    <col min="1" max="1" width="23.1640625" bestFit="1" customWidth="1"/>
    <col min="2" max="2" width="11.1640625" style="2" customWidth="1"/>
    <col min="3" max="8" width="8.6640625" style="2"/>
  </cols>
  <sheetData>
    <row r="1" spans="1:10" s="4" customFormat="1" x14ac:dyDescent="0.4">
      <c r="B1" s="5" t="s">
        <v>132</v>
      </c>
      <c r="C1" s="5" t="s">
        <v>128</v>
      </c>
      <c r="D1" s="5" t="s">
        <v>129</v>
      </c>
      <c r="E1" s="5" t="s">
        <v>130</v>
      </c>
      <c r="F1" s="5" t="s">
        <v>126</v>
      </c>
      <c r="G1" s="5" t="s">
        <v>127</v>
      </c>
      <c r="H1" s="5" t="s">
        <v>131</v>
      </c>
      <c r="J1" s="5" t="s">
        <v>134</v>
      </c>
    </row>
    <row r="2" spans="1:10" x14ac:dyDescent="0.4">
      <c r="A2" s="1" t="s">
        <v>111</v>
      </c>
      <c r="B2" s="3">
        <v>3</v>
      </c>
      <c r="C2" s="2">
        <v>7</v>
      </c>
      <c r="D2" s="2">
        <v>7</v>
      </c>
      <c r="E2" s="2">
        <v>7</v>
      </c>
      <c r="F2" s="2">
        <v>1</v>
      </c>
      <c r="G2" s="2">
        <v>1</v>
      </c>
      <c r="H2" s="2">
        <v>1</v>
      </c>
      <c r="J2" s="2">
        <v>1</v>
      </c>
    </row>
    <row r="3" spans="1:10" x14ac:dyDescent="0.4">
      <c r="A3" s="1" t="s">
        <v>110</v>
      </c>
      <c r="B3" s="3">
        <v>1</v>
      </c>
      <c r="C3" s="2">
        <v>7</v>
      </c>
      <c r="D3" s="2">
        <v>1</v>
      </c>
      <c r="E3" s="2">
        <v>1</v>
      </c>
      <c r="F3" s="2">
        <v>1</v>
      </c>
      <c r="G3" s="2">
        <v>1</v>
      </c>
      <c r="H3" s="2">
        <v>1</v>
      </c>
      <c r="J3" s="2">
        <v>1</v>
      </c>
    </row>
    <row r="4" spans="1:10" x14ac:dyDescent="0.4">
      <c r="A4" s="1" t="s">
        <v>109</v>
      </c>
      <c r="B4" s="3">
        <v>1</v>
      </c>
      <c r="C4" s="2">
        <v>7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J4" s="2">
        <v>1</v>
      </c>
    </row>
    <row r="5" spans="1:10" x14ac:dyDescent="0.4">
      <c r="A5" s="1" t="s">
        <v>108</v>
      </c>
      <c r="B5" s="3">
        <v>5</v>
      </c>
      <c r="C5" s="2">
        <v>7</v>
      </c>
      <c r="D5" s="2">
        <v>7</v>
      </c>
      <c r="E5" s="2">
        <v>7</v>
      </c>
      <c r="F5" s="2">
        <v>1</v>
      </c>
      <c r="G5" s="2">
        <v>1</v>
      </c>
      <c r="H5" s="2">
        <v>1</v>
      </c>
      <c r="J5" s="2">
        <v>1</v>
      </c>
    </row>
    <row r="6" spans="1:10" x14ac:dyDescent="0.4">
      <c r="A6" s="1" t="s">
        <v>107</v>
      </c>
      <c r="B6" s="3">
        <v>2</v>
      </c>
      <c r="C6" s="2">
        <v>6</v>
      </c>
      <c r="D6" s="2">
        <v>6</v>
      </c>
      <c r="E6" s="2">
        <v>1</v>
      </c>
      <c r="F6" s="2">
        <v>1</v>
      </c>
      <c r="G6" s="2">
        <v>1</v>
      </c>
      <c r="H6" s="2">
        <v>1</v>
      </c>
      <c r="J6" s="2">
        <v>1</v>
      </c>
    </row>
    <row r="7" spans="1:10" x14ac:dyDescent="0.4">
      <c r="A7" s="1" t="s">
        <v>106</v>
      </c>
      <c r="B7" s="3">
        <v>1</v>
      </c>
      <c r="C7" s="2">
        <v>5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J7" s="2">
        <v>1</v>
      </c>
    </row>
    <row r="8" spans="1:10" x14ac:dyDescent="0.4">
      <c r="A8" s="1" t="s">
        <v>105</v>
      </c>
      <c r="B8" s="3">
        <v>2</v>
      </c>
      <c r="C8" s="2">
        <v>5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J8" s="2">
        <v>1</v>
      </c>
    </row>
    <row r="9" spans="1:10" x14ac:dyDescent="0.4">
      <c r="A9" s="1" t="s">
        <v>104</v>
      </c>
      <c r="B9" s="3">
        <v>1</v>
      </c>
      <c r="C9" s="2">
        <v>7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J9" s="2">
        <v>1</v>
      </c>
    </row>
    <row r="10" spans="1:10" x14ac:dyDescent="0.4">
      <c r="A10" s="1" t="s">
        <v>103</v>
      </c>
      <c r="B10" s="3">
        <v>1</v>
      </c>
      <c r="C10" s="2">
        <v>7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J10" s="2">
        <v>1</v>
      </c>
    </row>
    <row r="11" spans="1:10" s="4" customFormat="1" x14ac:dyDescent="0.4">
      <c r="B11" s="5"/>
      <c r="C11" s="5">
        <f>SUM(C2:C10)</f>
        <v>58</v>
      </c>
      <c r="D11" s="5">
        <f t="shared" ref="D11:H11" si="0">SUM(D2:D10)</f>
        <v>26</v>
      </c>
      <c r="E11" s="5">
        <f t="shared" si="0"/>
        <v>21</v>
      </c>
      <c r="F11" s="5">
        <f t="shared" si="0"/>
        <v>9</v>
      </c>
      <c r="G11" s="5">
        <f t="shared" si="0"/>
        <v>9</v>
      </c>
      <c r="H11" s="5">
        <f t="shared" si="0"/>
        <v>9</v>
      </c>
      <c r="J11" s="5">
        <f>SUM(J2:J10)</f>
        <v>9</v>
      </c>
    </row>
    <row r="13" spans="1:10" x14ac:dyDescent="0.4">
      <c r="A13" s="1" t="s">
        <v>136</v>
      </c>
      <c r="C13" s="2">
        <v>8</v>
      </c>
      <c r="D13" s="2">
        <v>8</v>
      </c>
      <c r="E13" s="2">
        <v>8</v>
      </c>
      <c r="F13" s="2">
        <v>3</v>
      </c>
      <c r="G13" s="2">
        <v>3</v>
      </c>
      <c r="H13" s="2">
        <v>3</v>
      </c>
    </row>
    <row r="15" spans="1:10" s="4" customFormat="1" x14ac:dyDescent="0.4">
      <c r="A15" s="4" t="s">
        <v>135</v>
      </c>
      <c r="B15" s="5"/>
      <c r="C15" s="5">
        <v>12</v>
      </c>
      <c r="D15" s="5">
        <v>12</v>
      </c>
      <c r="E15" s="5">
        <v>11</v>
      </c>
      <c r="F15" s="5">
        <v>9</v>
      </c>
      <c r="G15" s="5">
        <v>7</v>
      </c>
      <c r="H15" s="5">
        <v>5</v>
      </c>
    </row>
    <row r="17" spans="2:9" s="4" customFormat="1" ht="16.5" thickBot="1" x14ac:dyDescent="0.45">
      <c r="B17" s="5"/>
      <c r="C17" s="6">
        <f>SUM(C11:C16)</f>
        <v>78</v>
      </c>
      <c r="D17" s="6">
        <f t="shared" ref="D17:H17" si="1">SUM(D11:D16)</f>
        <v>46</v>
      </c>
      <c r="E17" s="6">
        <f t="shared" si="1"/>
        <v>40</v>
      </c>
      <c r="F17" s="6">
        <f t="shared" si="1"/>
        <v>21</v>
      </c>
      <c r="G17" s="6">
        <f t="shared" si="1"/>
        <v>19</v>
      </c>
      <c r="H17" s="6">
        <f t="shared" si="1"/>
        <v>17</v>
      </c>
    </row>
    <row r="18" spans="2:9" ht="16.5" thickTop="1" x14ac:dyDescent="0.4">
      <c r="F18" s="2">
        <v>25</v>
      </c>
      <c r="G18" s="2">
        <v>25</v>
      </c>
      <c r="H18" s="2">
        <v>25</v>
      </c>
      <c r="I1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R1</vt:lpstr>
      <vt:lpstr>R2</vt:lpstr>
      <vt:lpstr>R3</vt:lpstr>
      <vt:lpstr>Awards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Admin</dc:creator>
  <cp:lastModifiedBy>Office Admin</cp:lastModifiedBy>
  <cp:lastPrinted>2026-10-11T15:58:30Z</cp:lastPrinted>
  <dcterms:created xsi:type="dcterms:W3CDTF">2026-09-17T10:18:17Z</dcterms:created>
  <dcterms:modified xsi:type="dcterms:W3CDTF">2026-10-11T16:15:04Z</dcterms:modified>
</cp:coreProperties>
</file>