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be022d7d631b30b7/Public/TOGC/Competition Secretary/RESULTS/2026/"/>
    </mc:Choice>
  </mc:AlternateContent>
  <xr:revisionPtr revIDLastSave="1" documentId="8_{1613D836-21C3-4078-AE2F-791D6E43C6D4}" xr6:coauthVersionLast="47" xr6:coauthVersionMax="47" xr10:uidLastSave="{54B102D8-A1EA-4F04-9F78-6343AF19A2F1}"/>
  <bookViews>
    <workbookView xWindow="-110" yWindow="-110" windowWidth="19420" windowHeight="10300" tabRatio="871" xr2:uid="{D3B22F15-D36D-4C9F-9021-3C9712A67DFD}"/>
  </bookViews>
  <sheets>
    <sheet name="PERFORMANCE 1 10-11 YEARS" sheetId="11" r:id="rId1"/>
    <sheet name="PERFORMANCE 1 12 yrs +" sheetId="14" r:id="rId2"/>
    <sheet name="PERFORMANCE 2 11-12 YRS" sheetId="6" r:id="rId3"/>
    <sheet name="PERFORMANCE 2 13 YRS +" sheetId="5" r:id="rId4"/>
    <sheet name="PERFORMANCE 3  12 yrs +" sheetId="13" r:id="rId5"/>
    <sheet name="PERFORMANCE 4" sheetId="17" r:id="rId6"/>
    <sheet name="PRE EXCEL" sheetId="12" r:id="rId7"/>
    <sheet name="EXCEL 1" sheetId="10" r:id="rId8"/>
    <sheet name="EXCEL 2" sheetId="15" r:id="rId9"/>
    <sheet name="EXCEL 3" sheetId="16" r:id="rId10"/>
    <sheet name="BRONZE CHALLENGE" sheetId="8" r:id="rId11"/>
    <sheet name="SILVER CHALLENGE" sheetId="9" r:id="rId12"/>
    <sheet name="FIG" sheetId="18" r:id="rId13"/>
  </sheets>
  <definedNames>
    <definedName name="_xlnm._FilterDatabase" localSheetId="0" hidden="1">'PERFORMANCE 1 10-11 YEARS'!$A$7:$P$26</definedName>
    <definedName name="_xlnm._FilterDatabase" localSheetId="1" hidden="1">'PERFORMANCE 1 12 yrs +'!$A$7:$Q$60</definedName>
    <definedName name="_xlnm._FilterDatabase" localSheetId="4" hidden="1">'PERFORMANCE 3  12 yrs +'!$A$7:$P$23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8" l="1"/>
  <c r="E10" i="8"/>
  <c r="E11" i="8"/>
  <c r="E12" i="8"/>
  <c r="E13" i="8"/>
  <c r="E14" i="8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M9" i="12"/>
  <c r="M10" i="12"/>
  <c r="M11" i="12"/>
  <c r="M12" i="12"/>
  <c r="M13" i="12"/>
  <c r="M14" i="12"/>
  <c r="M15" i="12"/>
  <c r="M16" i="12"/>
  <c r="M17" i="12"/>
  <c r="K9" i="12"/>
  <c r="K10" i="12"/>
  <c r="K11" i="12"/>
  <c r="K12" i="12"/>
  <c r="K13" i="12"/>
  <c r="K14" i="12"/>
  <c r="K15" i="12"/>
  <c r="K16" i="12"/>
  <c r="K17" i="12"/>
  <c r="I9" i="12"/>
  <c r="I10" i="12"/>
  <c r="I11" i="12"/>
  <c r="I12" i="12"/>
  <c r="I13" i="12"/>
  <c r="I14" i="12"/>
  <c r="I15" i="12"/>
  <c r="I16" i="12"/>
  <c r="I17" i="12"/>
  <c r="G9" i="12"/>
  <c r="G10" i="12"/>
  <c r="G11" i="12"/>
  <c r="G12" i="12"/>
  <c r="G13" i="12"/>
  <c r="G14" i="12"/>
  <c r="G15" i="12"/>
  <c r="G16" i="12"/>
  <c r="G17" i="12"/>
  <c r="E9" i="12"/>
  <c r="E10" i="12"/>
  <c r="E11" i="12"/>
  <c r="E12" i="12"/>
  <c r="E13" i="12"/>
  <c r="E14" i="12"/>
  <c r="E15" i="12"/>
  <c r="E16" i="12"/>
  <c r="E17" i="12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8" i="14"/>
  <c r="I11" i="18"/>
  <c r="I10" i="18"/>
  <c r="I9" i="18"/>
  <c r="I8" i="18"/>
  <c r="N16" i="11" l="1"/>
  <c r="I9" i="9"/>
  <c r="G9" i="9"/>
  <c r="E9" i="9"/>
  <c r="I8" i="9"/>
  <c r="G8" i="9"/>
  <c r="E8" i="9"/>
  <c r="B2" i="17"/>
  <c r="B1" i="17"/>
  <c r="B2" i="18"/>
  <c r="B1" i="18"/>
  <c r="B2" i="16"/>
  <c r="B1" i="16"/>
  <c r="B2" i="15"/>
  <c r="B1" i="15"/>
  <c r="B2" i="14"/>
  <c r="B1" i="14"/>
  <c r="B2" i="13"/>
  <c r="B1" i="13"/>
  <c r="B2" i="12"/>
  <c r="B1" i="12"/>
  <c r="B2" i="11"/>
  <c r="B1" i="11"/>
  <c r="B2" i="10"/>
  <c r="B1" i="10"/>
  <c r="B2" i="8"/>
  <c r="B1" i="8"/>
  <c r="B2" i="9"/>
  <c r="B1" i="9"/>
  <c r="B2" i="6"/>
  <c r="B1" i="6"/>
  <c r="L10" i="18"/>
  <c r="K10" i="18"/>
  <c r="G10" i="18"/>
  <c r="E10" i="18"/>
  <c r="L9" i="18"/>
  <c r="K9" i="18"/>
  <c r="G9" i="18"/>
  <c r="E9" i="18"/>
  <c r="L8" i="18"/>
  <c r="K8" i="18"/>
  <c r="G8" i="18"/>
  <c r="E8" i="18"/>
  <c r="L11" i="18"/>
  <c r="M11" i="18" s="1"/>
  <c r="K11" i="18"/>
  <c r="G11" i="18"/>
  <c r="E11" i="18"/>
  <c r="N10" i="17"/>
  <c r="M10" i="17"/>
  <c r="K10" i="17"/>
  <c r="I10" i="17"/>
  <c r="G10" i="17"/>
  <c r="E10" i="17"/>
  <c r="N8" i="17"/>
  <c r="M8" i="17"/>
  <c r="K8" i="17"/>
  <c r="I8" i="17"/>
  <c r="G8" i="17"/>
  <c r="E8" i="17"/>
  <c r="N11" i="17"/>
  <c r="M11" i="17"/>
  <c r="K11" i="17"/>
  <c r="I11" i="17"/>
  <c r="G11" i="17"/>
  <c r="E11" i="17"/>
  <c r="N12" i="17"/>
  <c r="M12" i="17"/>
  <c r="K12" i="17"/>
  <c r="I12" i="17"/>
  <c r="G12" i="17"/>
  <c r="E12" i="17"/>
  <c r="N9" i="17"/>
  <c r="M9" i="17"/>
  <c r="K9" i="17"/>
  <c r="I9" i="17"/>
  <c r="G9" i="17"/>
  <c r="E9" i="17"/>
  <c r="N8" i="16"/>
  <c r="M8" i="16"/>
  <c r="K8" i="16"/>
  <c r="I8" i="16"/>
  <c r="G8" i="16"/>
  <c r="E8" i="16"/>
  <c r="N9" i="16"/>
  <c r="M9" i="16"/>
  <c r="K9" i="16"/>
  <c r="I9" i="16"/>
  <c r="G9" i="16"/>
  <c r="E9" i="16"/>
  <c r="N11" i="16"/>
  <c r="M11" i="16"/>
  <c r="K11" i="16"/>
  <c r="I11" i="16"/>
  <c r="G11" i="16"/>
  <c r="E11" i="16"/>
  <c r="N13" i="16"/>
  <c r="M13" i="16"/>
  <c r="K13" i="16"/>
  <c r="I13" i="16"/>
  <c r="G13" i="16"/>
  <c r="E13" i="16"/>
  <c r="N12" i="16"/>
  <c r="M12" i="16"/>
  <c r="K12" i="16"/>
  <c r="I12" i="16"/>
  <c r="G12" i="16"/>
  <c r="E12" i="16"/>
  <c r="N10" i="16"/>
  <c r="M10" i="16"/>
  <c r="K10" i="16"/>
  <c r="I10" i="16"/>
  <c r="G10" i="16"/>
  <c r="E10" i="16"/>
  <c r="N12" i="15"/>
  <c r="M12" i="15"/>
  <c r="K12" i="15"/>
  <c r="I12" i="15"/>
  <c r="G12" i="15"/>
  <c r="E12" i="15"/>
  <c r="N9" i="15"/>
  <c r="M9" i="15"/>
  <c r="K9" i="15"/>
  <c r="I9" i="15"/>
  <c r="G9" i="15"/>
  <c r="E9" i="15"/>
  <c r="N8" i="15"/>
  <c r="M8" i="15"/>
  <c r="K8" i="15"/>
  <c r="I8" i="15"/>
  <c r="G8" i="15"/>
  <c r="E8" i="15"/>
  <c r="N10" i="15"/>
  <c r="M10" i="15"/>
  <c r="K10" i="15"/>
  <c r="I10" i="15"/>
  <c r="G10" i="15"/>
  <c r="E10" i="15"/>
  <c r="N11" i="15"/>
  <c r="M11" i="15"/>
  <c r="K11" i="15"/>
  <c r="I11" i="15"/>
  <c r="G11" i="15"/>
  <c r="E11" i="15"/>
  <c r="N12" i="14"/>
  <c r="N10" i="14"/>
  <c r="N8" i="14"/>
  <c r="M8" i="14"/>
  <c r="K8" i="14"/>
  <c r="I8" i="14"/>
  <c r="G8" i="14"/>
  <c r="N11" i="14"/>
  <c r="N23" i="14"/>
  <c r="N14" i="14"/>
  <c r="N24" i="14"/>
  <c r="N17" i="14"/>
  <c r="N18" i="14"/>
  <c r="N13" i="14"/>
  <c r="N16" i="14"/>
  <c r="N15" i="14"/>
  <c r="N9" i="14"/>
  <c r="N21" i="14"/>
  <c r="N19" i="14"/>
  <c r="N22" i="14"/>
  <c r="N20" i="14"/>
  <c r="N12" i="13"/>
  <c r="N9" i="13"/>
  <c r="N8" i="13"/>
  <c r="G8" i="13"/>
  <c r="N14" i="13"/>
  <c r="N20" i="13"/>
  <c r="N16" i="13"/>
  <c r="N10" i="13"/>
  <c r="N13" i="13"/>
  <c r="N19" i="13"/>
  <c r="N18" i="13"/>
  <c r="N21" i="13"/>
  <c r="N22" i="13"/>
  <c r="N11" i="13"/>
  <c r="N23" i="13"/>
  <c r="N17" i="13"/>
  <c r="N15" i="13"/>
  <c r="N16" i="12"/>
  <c r="N12" i="12"/>
  <c r="N15" i="12"/>
  <c r="N14" i="12"/>
  <c r="N10" i="12"/>
  <c r="N17" i="12"/>
  <c r="N11" i="12"/>
  <c r="N13" i="12"/>
  <c r="N9" i="12"/>
  <c r="N8" i="12"/>
  <c r="M8" i="12"/>
  <c r="K8" i="12"/>
  <c r="I8" i="12"/>
  <c r="G8" i="12"/>
  <c r="E8" i="12"/>
  <c r="N14" i="11"/>
  <c r="N17" i="11"/>
  <c r="N19" i="11"/>
  <c r="N26" i="11"/>
  <c r="N15" i="11"/>
  <c r="N12" i="11"/>
  <c r="N18" i="11"/>
  <c r="N8" i="11"/>
  <c r="G8" i="11"/>
  <c r="N11" i="11"/>
  <c r="N22" i="11"/>
  <c r="N24" i="11"/>
  <c r="N10" i="11"/>
  <c r="N9" i="11"/>
  <c r="N25" i="11"/>
  <c r="N21" i="11"/>
  <c r="N23" i="11"/>
  <c r="N20" i="11"/>
  <c r="N13" i="11"/>
  <c r="N19" i="10"/>
  <c r="N20" i="10"/>
  <c r="N18" i="10"/>
  <c r="N15" i="10"/>
  <c r="N22" i="10"/>
  <c r="N13" i="10"/>
  <c r="N17" i="10"/>
  <c r="N21" i="10"/>
  <c r="N12" i="10"/>
  <c r="N16" i="10"/>
  <c r="N9" i="10"/>
  <c r="N8" i="10"/>
  <c r="I8" i="10"/>
  <c r="G8" i="10"/>
  <c r="E8" i="10"/>
  <c r="N14" i="10"/>
  <c r="N11" i="10"/>
  <c r="N10" i="10"/>
  <c r="L9" i="9"/>
  <c r="K9" i="9"/>
  <c r="L8" i="9"/>
  <c r="M8" i="9" s="1"/>
  <c r="K8" i="9"/>
  <c r="E8" i="8"/>
  <c r="G8" i="8"/>
  <c r="I8" i="8"/>
  <c r="K8" i="8"/>
  <c r="L8" i="8"/>
  <c r="G9" i="8"/>
  <c r="I9" i="8"/>
  <c r="K9" i="8"/>
  <c r="L9" i="8"/>
  <c r="G10" i="8"/>
  <c r="I10" i="8"/>
  <c r="K10" i="8"/>
  <c r="L10" i="8"/>
  <c r="G11" i="8"/>
  <c r="I11" i="8"/>
  <c r="K11" i="8"/>
  <c r="L11" i="8"/>
  <c r="G12" i="8"/>
  <c r="I12" i="8"/>
  <c r="K12" i="8"/>
  <c r="L12" i="8"/>
  <c r="G13" i="8"/>
  <c r="I13" i="8"/>
  <c r="K13" i="8"/>
  <c r="L13" i="8"/>
  <c r="G14" i="8"/>
  <c r="I14" i="8"/>
  <c r="K14" i="8"/>
  <c r="L14" i="8"/>
  <c r="O20" i="14" l="1"/>
  <c r="P16" i="11"/>
  <c r="O16" i="11"/>
  <c r="M8" i="18"/>
  <c r="M9" i="18"/>
  <c r="M10" i="18"/>
  <c r="P9" i="17"/>
  <c r="O9" i="17"/>
  <c r="P12" i="17"/>
  <c r="O12" i="17"/>
  <c r="P11" i="17"/>
  <c r="O11" i="17"/>
  <c r="P8" i="17"/>
  <c r="O8" i="17"/>
  <c r="P10" i="17"/>
  <c r="O10" i="17"/>
  <c r="P10" i="16"/>
  <c r="O10" i="16"/>
  <c r="P12" i="16"/>
  <c r="O12" i="16"/>
  <c r="P13" i="16"/>
  <c r="O13" i="16"/>
  <c r="P11" i="16"/>
  <c r="O11" i="16"/>
  <c r="P9" i="16"/>
  <c r="O9" i="16"/>
  <c r="P8" i="16"/>
  <c r="O8" i="16"/>
  <c r="P11" i="15"/>
  <c r="O11" i="15"/>
  <c r="P10" i="15"/>
  <c r="O10" i="15"/>
  <c r="P8" i="15"/>
  <c r="O8" i="15"/>
  <c r="P9" i="15"/>
  <c r="O9" i="15"/>
  <c r="P12" i="15"/>
  <c r="O12" i="15"/>
  <c r="P20" i="14"/>
  <c r="P22" i="14"/>
  <c r="O22" i="14"/>
  <c r="P19" i="14"/>
  <c r="O19" i="14"/>
  <c r="P21" i="14"/>
  <c r="O21" i="14"/>
  <c r="P9" i="14"/>
  <c r="O9" i="14"/>
  <c r="P15" i="14"/>
  <c r="O15" i="14"/>
  <c r="P16" i="14"/>
  <c r="O16" i="14"/>
  <c r="P13" i="14"/>
  <c r="O13" i="14"/>
  <c r="P18" i="14"/>
  <c r="O18" i="14"/>
  <c r="P17" i="14"/>
  <c r="O17" i="14"/>
  <c r="P24" i="14"/>
  <c r="O24" i="14"/>
  <c r="P14" i="14"/>
  <c r="O14" i="14"/>
  <c r="P23" i="14"/>
  <c r="O23" i="14"/>
  <c r="P11" i="14"/>
  <c r="O11" i="14"/>
  <c r="P8" i="14"/>
  <c r="O8" i="14"/>
  <c r="P10" i="14"/>
  <c r="O10" i="14"/>
  <c r="P12" i="14"/>
  <c r="O12" i="14"/>
  <c r="P8" i="12"/>
  <c r="O8" i="12"/>
  <c r="P9" i="12"/>
  <c r="O9" i="12"/>
  <c r="P13" i="12"/>
  <c r="O13" i="12"/>
  <c r="P11" i="12"/>
  <c r="O11" i="12"/>
  <c r="P17" i="12"/>
  <c r="O17" i="12"/>
  <c r="P10" i="12"/>
  <c r="O10" i="12"/>
  <c r="P14" i="12"/>
  <c r="O14" i="12"/>
  <c r="P15" i="12"/>
  <c r="O15" i="12"/>
  <c r="P12" i="12"/>
  <c r="O12" i="12"/>
  <c r="P16" i="12"/>
  <c r="O16" i="12"/>
  <c r="P15" i="13"/>
  <c r="O15" i="13"/>
  <c r="P17" i="13"/>
  <c r="O17" i="13"/>
  <c r="P23" i="13"/>
  <c r="O23" i="13"/>
  <c r="P11" i="13"/>
  <c r="O11" i="13"/>
  <c r="P22" i="13"/>
  <c r="O22" i="13"/>
  <c r="P21" i="13"/>
  <c r="O21" i="13"/>
  <c r="P18" i="13"/>
  <c r="O18" i="13"/>
  <c r="P19" i="13"/>
  <c r="O19" i="13"/>
  <c r="P13" i="13"/>
  <c r="O13" i="13"/>
  <c r="P10" i="13"/>
  <c r="O10" i="13"/>
  <c r="P16" i="13"/>
  <c r="O16" i="13"/>
  <c r="P20" i="13"/>
  <c r="O20" i="13"/>
  <c r="P14" i="13"/>
  <c r="O14" i="13"/>
  <c r="P8" i="13"/>
  <c r="O8" i="13"/>
  <c r="P9" i="13"/>
  <c r="O9" i="13"/>
  <c r="P12" i="13"/>
  <c r="O12" i="13"/>
  <c r="P13" i="11"/>
  <c r="O13" i="11"/>
  <c r="P20" i="11"/>
  <c r="O20" i="11"/>
  <c r="P23" i="11"/>
  <c r="O23" i="11"/>
  <c r="P21" i="11"/>
  <c r="O21" i="11"/>
  <c r="P25" i="11"/>
  <c r="O25" i="11"/>
  <c r="P9" i="11"/>
  <c r="O9" i="11"/>
  <c r="P10" i="11"/>
  <c r="O10" i="11"/>
  <c r="P24" i="11"/>
  <c r="O24" i="11"/>
  <c r="P22" i="11"/>
  <c r="O22" i="11"/>
  <c r="P11" i="11"/>
  <c r="O11" i="11"/>
  <c r="P8" i="11"/>
  <c r="O8" i="11"/>
  <c r="P18" i="11"/>
  <c r="O18" i="11"/>
  <c r="P12" i="11"/>
  <c r="O12" i="11"/>
  <c r="P15" i="11"/>
  <c r="O15" i="11"/>
  <c r="P26" i="11"/>
  <c r="O26" i="11"/>
  <c r="P19" i="11"/>
  <c r="O19" i="11"/>
  <c r="P17" i="11"/>
  <c r="O17" i="11"/>
  <c r="P14" i="11"/>
  <c r="O14" i="11"/>
  <c r="P10" i="10"/>
  <c r="O10" i="10"/>
  <c r="P11" i="10"/>
  <c r="O11" i="10"/>
  <c r="P14" i="10"/>
  <c r="O14" i="10"/>
  <c r="P8" i="10"/>
  <c r="O8" i="10"/>
  <c r="P9" i="10"/>
  <c r="O9" i="10"/>
  <c r="P16" i="10"/>
  <c r="O16" i="10"/>
  <c r="P12" i="10"/>
  <c r="O12" i="10"/>
  <c r="P21" i="10"/>
  <c r="O21" i="10"/>
  <c r="P17" i="10"/>
  <c r="O17" i="10"/>
  <c r="P13" i="10"/>
  <c r="O13" i="10"/>
  <c r="P22" i="10"/>
  <c r="O22" i="10"/>
  <c r="P15" i="10"/>
  <c r="O15" i="10"/>
  <c r="P18" i="10"/>
  <c r="O18" i="10"/>
  <c r="P20" i="10"/>
  <c r="O20" i="10"/>
  <c r="P19" i="10"/>
  <c r="O19" i="10"/>
  <c r="M9" i="9"/>
  <c r="M14" i="8"/>
  <c r="M13" i="8"/>
  <c r="M12" i="8"/>
  <c r="M11" i="8"/>
  <c r="M10" i="8"/>
  <c r="M9" i="8"/>
  <c r="M8" i="8"/>
  <c r="N17" i="6"/>
  <c r="M17" i="6"/>
  <c r="K17" i="6"/>
  <c r="I17" i="6"/>
  <c r="G17" i="6"/>
  <c r="E17" i="6"/>
  <c r="N16" i="6"/>
  <c r="M16" i="6"/>
  <c r="K16" i="6"/>
  <c r="I16" i="6"/>
  <c r="G16" i="6"/>
  <c r="E16" i="6"/>
  <c r="N15" i="6"/>
  <c r="M15" i="6"/>
  <c r="K15" i="6"/>
  <c r="I15" i="6"/>
  <c r="G15" i="6"/>
  <c r="E15" i="6"/>
  <c r="N14" i="6"/>
  <c r="M14" i="6"/>
  <c r="K14" i="6"/>
  <c r="I14" i="6"/>
  <c r="G14" i="6"/>
  <c r="E14" i="6"/>
  <c r="N13" i="6"/>
  <c r="M13" i="6"/>
  <c r="K13" i="6"/>
  <c r="I13" i="6"/>
  <c r="G13" i="6"/>
  <c r="E13" i="6"/>
  <c r="N12" i="6"/>
  <c r="M12" i="6"/>
  <c r="K12" i="6"/>
  <c r="I12" i="6"/>
  <c r="G12" i="6"/>
  <c r="E12" i="6"/>
  <c r="N11" i="6"/>
  <c r="M11" i="6"/>
  <c r="K11" i="6"/>
  <c r="I11" i="6"/>
  <c r="G11" i="6"/>
  <c r="E11" i="6"/>
  <c r="N10" i="6"/>
  <c r="M10" i="6"/>
  <c r="K10" i="6"/>
  <c r="I10" i="6"/>
  <c r="G10" i="6"/>
  <c r="E10" i="6"/>
  <c r="N9" i="6"/>
  <c r="M9" i="6"/>
  <c r="K9" i="6"/>
  <c r="I9" i="6"/>
  <c r="G9" i="6"/>
  <c r="E9" i="6"/>
  <c r="N8" i="6"/>
  <c r="M8" i="6"/>
  <c r="K8" i="6"/>
  <c r="I8" i="6"/>
  <c r="G8" i="6"/>
  <c r="E8" i="6"/>
  <c r="N14" i="5"/>
  <c r="M14" i="5"/>
  <c r="K14" i="5"/>
  <c r="I14" i="5"/>
  <c r="G14" i="5"/>
  <c r="E14" i="5"/>
  <c r="N13" i="5"/>
  <c r="M13" i="5"/>
  <c r="K13" i="5"/>
  <c r="I13" i="5"/>
  <c r="G13" i="5"/>
  <c r="E13" i="5"/>
  <c r="N12" i="5"/>
  <c r="M12" i="5"/>
  <c r="K12" i="5"/>
  <c r="I12" i="5"/>
  <c r="G12" i="5"/>
  <c r="E12" i="5"/>
  <c r="N11" i="5"/>
  <c r="M11" i="5"/>
  <c r="K11" i="5"/>
  <c r="I11" i="5"/>
  <c r="G11" i="5"/>
  <c r="E11" i="5"/>
  <c r="N10" i="5"/>
  <c r="M10" i="5"/>
  <c r="K10" i="5"/>
  <c r="I10" i="5"/>
  <c r="G10" i="5"/>
  <c r="E10" i="5"/>
  <c r="N9" i="5"/>
  <c r="M9" i="5"/>
  <c r="K9" i="5"/>
  <c r="I9" i="5"/>
  <c r="G9" i="5"/>
  <c r="E9" i="5"/>
  <c r="N8" i="5"/>
  <c r="M8" i="5"/>
  <c r="K8" i="5"/>
  <c r="I8" i="5"/>
  <c r="G8" i="5"/>
  <c r="E8" i="5"/>
  <c r="P8" i="6" l="1"/>
  <c r="O8" i="6"/>
  <c r="P9" i="6"/>
  <c r="O9" i="6"/>
  <c r="P10" i="6"/>
  <c r="O10" i="6"/>
  <c r="P11" i="6"/>
  <c r="O11" i="6"/>
  <c r="P12" i="6"/>
  <c r="O12" i="6"/>
  <c r="P13" i="6"/>
  <c r="O13" i="6"/>
  <c r="P14" i="6"/>
  <c r="O14" i="6"/>
  <c r="P15" i="6"/>
  <c r="O15" i="6"/>
  <c r="P16" i="6"/>
  <c r="O16" i="6"/>
  <c r="P17" i="6"/>
  <c r="O17" i="6"/>
  <c r="P8" i="5"/>
  <c r="O8" i="5"/>
  <c r="P9" i="5"/>
  <c r="O9" i="5"/>
  <c r="P10" i="5"/>
  <c r="O10" i="5"/>
  <c r="P11" i="5"/>
  <c r="O11" i="5"/>
  <c r="P12" i="5"/>
  <c r="O12" i="5"/>
  <c r="P13" i="5"/>
  <c r="O13" i="5"/>
  <c r="P14" i="5"/>
  <c r="O14" i="5"/>
</calcChain>
</file>

<file path=xl/sharedStrings.xml><?xml version="1.0" encoding="utf-8"?>
<sst xmlns="http://schemas.openxmlformats.org/spreadsheetml/2006/main" count="502" uniqueCount="225">
  <si>
    <t>POSn</t>
  </si>
  <si>
    <t>TOTAL</t>
  </si>
  <si>
    <t>FLOOR</t>
  </si>
  <si>
    <t>BEAM</t>
  </si>
  <si>
    <t>BARS</t>
  </si>
  <si>
    <t>CLUB</t>
  </si>
  <si>
    <t>NAME</t>
  </si>
  <si>
    <t>R&amp;C</t>
  </si>
  <si>
    <t>2nd and 3rd May 2026</t>
  </si>
  <si>
    <t>1</t>
  </si>
  <si>
    <t xml:space="preserve">Invoke </t>
  </si>
  <si>
    <t>3</t>
  </si>
  <si>
    <t>4</t>
  </si>
  <si>
    <t>City Of Worcester</t>
  </si>
  <si>
    <t>5</t>
  </si>
  <si>
    <t>Heart of England</t>
  </si>
  <si>
    <t>6</t>
  </si>
  <si>
    <t>Halo Sparks</t>
  </si>
  <si>
    <t>8</t>
  </si>
  <si>
    <t>9</t>
  </si>
  <si>
    <t xml:space="preserve">Park Wrekin </t>
  </si>
  <si>
    <t>14</t>
  </si>
  <si>
    <t>Birmingham Flames</t>
  </si>
  <si>
    <t>Airborne</t>
  </si>
  <si>
    <t>32</t>
  </si>
  <si>
    <t>Tamworth</t>
  </si>
  <si>
    <t>38</t>
  </si>
  <si>
    <t>East Staffs</t>
  </si>
  <si>
    <t>45</t>
  </si>
  <si>
    <t>PERFORMANCE 2 11-12 YRS</t>
  </si>
  <si>
    <t>47</t>
  </si>
  <si>
    <t>Kaleah St Juste-Robinson</t>
  </si>
  <si>
    <t xml:space="preserve">Revolution </t>
  </si>
  <si>
    <t>Francesca Woodward</t>
  </si>
  <si>
    <t>49</t>
  </si>
  <si>
    <t>Ella Buswell</t>
  </si>
  <si>
    <t>50</t>
  </si>
  <si>
    <t>Erin Keaney</t>
  </si>
  <si>
    <t xml:space="preserve">Midlands </t>
  </si>
  <si>
    <t>52</t>
  </si>
  <si>
    <t>Mia Bruce</t>
  </si>
  <si>
    <t>Annabel Woolridge</t>
  </si>
  <si>
    <t>54</t>
  </si>
  <si>
    <t>Isla Elder</t>
  </si>
  <si>
    <t>55</t>
  </si>
  <si>
    <t>Poppy Dale</t>
  </si>
  <si>
    <t xml:space="preserve">Uttoxeter </t>
  </si>
  <si>
    <t>Darla Davies</t>
  </si>
  <si>
    <t xml:space="preserve">Tamworth </t>
  </si>
  <si>
    <t>Gracie Gilbert-Spencer</t>
  </si>
  <si>
    <t>PERFORMANCE 2 13 YRS +</t>
  </si>
  <si>
    <t>Tabitha Jordan</t>
  </si>
  <si>
    <t>59</t>
  </si>
  <si>
    <t>Ava Gibson</t>
  </si>
  <si>
    <t>60</t>
  </si>
  <si>
    <t>Lara Richards</t>
  </si>
  <si>
    <t xml:space="preserve">Back 2 Back </t>
  </si>
  <si>
    <t>Grace Hardy</t>
  </si>
  <si>
    <t>62</t>
  </si>
  <si>
    <t>Hollie Allen</t>
  </si>
  <si>
    <t>Charlotte Bowker</t>
  </si>
  <si>
    <t>Holly Baugh</t>
  </si>
  <si>
    <t>73</t>
  </si>
  <si>
    <t>74</t>
  </si>
  <si>
    <t xml:space="preserve">Shrewsbury </t>
  </si>
  <si>
    <t>Scarlett Stone</t>
  </si>
  <si>
    <t>City of Birmingham</t>
  </si>
  <si>
    <t>Aoife Evans</t>
  </si>
  <si>
    <t>Shaye Watson</t>
  </si>
  <si>
    <t>SILVER CHALLENGE</t>
  </si>
  <si>
    <t>BRONZE CHALLENGE</t>
  </si>
  <si>
    <t>80</t>
  </si>
  <si>
    <t>Alexia Manlove</t>
  </si>
  <si>
    <t>81</t>
  </si>
  <si>
    <t>Maddie Mcnelis</t>
  </si>
  <si>
    <t>Esme Lees</t>
  </si>
  <si>
    <t>Athena Ford</t>
  </si>
  <si>
    <t>85</t>
  </si>
  <si>
    <t>Keirie Mae Fellows</t>
  </si>
  <si>
    <t>Arabella Reeve</t>
  </si>
  <si>
    <t>Emilia Chilvers</t>
  </si>
  <si>
    <t>Isabella Davies</t>
  </si>
  <si>
    <t>Clementine Richards</t>
  </si>
  <si>
    <t>Jessica Howes</t>
  </si>
  <si>
    <t>Elsie Waller</t>
  </si>
  <si>
    <t>Dorothy Kenny</t>
  </si>
  <si>
    <t>Bella Thompson</t>
  </si>
  <si>
    <t>Chloe Dawson</t>
  </si>
  <si>
    <t>Aria Edinborough</t>
  </si>
  <si>
    <t>Poppy  Carter</t>
  </si>
  <si>
    <t>Midlands</t>
  </si>
  <si>
    <t>Kiki  Kamanga</t>
  </si>
  <si>
    <t>13</t>
  </si>
  <si>
    <t>Lucy Baird</t>
  </si>
  <si>
    <t>Brooklyn Osborne</t>
  </si>
  <si>
    <t>Olivia Cumbes</t>
  </si>
  <si>
    <t>PERFORMANCE 1 10-11 YEARS</t>
  </si>
  <si>
    <t>16</t>
  </si>
  <si>
    <t>Lily Reakes</t>
  </si>
  <si>
    <t>17</t>
  </si>
  <si>
    <t>Elsie Wood</t>
  </si>
  <si>
    <t>Nancy Jones</t>
  </si>
  <si>
    <t>Kaelynn Dove</t>
  </si>
  <si>
    <t>20</t>
  </si>
  <si>
    <t>Orla Pang</t>
  </si>
  <si>
    <t>Amelie Mcnicholls</t>
  </si>
  <si>
    <t>Aubree Ffrench</t>
  </si>
  <si>
    <t>Araceli Callister-Martin</t>
  </si>
  <si>
    <t>Sienna Humphreys</t>
  </si>
  <si>
    <t>26</t>
  </si>
  <si>
    <t>Isabelle Tierney</t>
  </si>
  <si>
    <t>PRE EXCEL</t>
  </si>
  <si>
    <t>Clara Syazeddy</t>
  </si>
  <si>
    <t>Arianna Ndebele</t>
  </si>
  <si>
    <t>Kimorah Ebanks</t>
  </si>
  <si>
    <t>Jayla Willock</t>
  </si>
  <si>
    <t>Lyla Daly</t>
  </si>
  <si>
    <t>Phoebe Kitching</t>
  </si>
  <si>
    <t>33</t>
  </si>
  <si>
    <t>Isla Oakes</t>
  </si>
  <si>
    <t>Mia Jay</t>
  </si>
  <si>
    <t>Millie Wright</t>
  </si>
  <si>
    <t>37</t>
  </si>
  <si>
    <t>Amelia Sheppard</t>
  </si>
  <si>
    <t>Beth Webb</t>
  </si>
  <si>
    <t>39</t>
  </si>
  <si>
    <t>Alia Reynolds</t>
  </si>
  <si>
    <t>40</t>
  </si>
  <si>
    <t>Leia Timmis</t>
  </si>
  <si>
    <t>Evie Hathaway</t>
  </si>
  <si>
    <t>Phoebe Hine</t>
  </si>
  <si>
    <t>Catherine Mcgovern</t>
  </si>
  <si>
    <t xml:space="preserve">Nile Wilson Coventry </t>
  </si>
  <si>
    <t>Lucy Hodgson</t>
  </si>
  <si>
    <t>Haf Rees</t>
  </si>
  <si>
    <t>Jessica Powell</t>
  </si>
  <si>
    <t>Melissa Catoni</t>
  </si>
  <si>
    <t>Wo Yan Ng</t>
  </si>
  <si>
    <t>Willow Griffin</t>
  </si>
  <si>
    <t>53</t>
  </si>
  <si>
    <t>Weronika Melnyk</t>
  </si>
  <si>
    <t>Isabelle Crofton</t>
  </si>
  <si>
    <t>Sophie Wain</t>
  </si>
  <si>
    <t>58</t>
  </si>
  <si>
    <t>Sasha Migunova</t>
  </si>
  <si>
    <t>Chloe Cambridge</t>
  </si>
  <si>
    <t>Aria Golder</t>
  </si>
  <si>
    <t>61</t>
  </si>
  <si>
    <t>Tabitha Hurcombe</t>
  </si>
  <si>
    <t>63</t>
  </si>
  <si>
    <t>Jessica Oprisi</t>
  </si>
  <si>
    <t>64</t>
  </si>
  <si>
    <t>Vivienne Little</t>
  </si>
  <si>
    <t>65</t>
  </si>
  <si>
    <t>Julia Onak</t>
  </si>
  <si>
    <t xml:space="preserve">Worcestershire </t>
  </si>
  <si>
    <t>67</t>
  </si>
  <si>
    <t>Amelia Edwards</t>
  </si>
  <si>
    <t>PERFORMANCE 1 12 yrs +</t>
  </si>
  <si>
    <t>Yumi Murray</t>
  </si>
  <si>
    <t>Jessica Joberns</t>
  </si>
  <si>
    <t>70</t>
  </si>
  <si>
    <t>Ida Trakarnvuthikosol</t>
  </si>
  <si>
    <t>Safiyyah Shakoor</t>
  </si>
  <si>
    <t>72</t>
  </si>
  <si>
    <t>Shyanne Rahman</t>
  </si>
  <si>
    <t>Celia Ghezzawi</t>
  </si>
  <si>
    <t>Betsy Castle</t>
  </si>
  <si>
    <t>75</t>
  </si>
  <si>
    <t>Faith Griffiths</t>
  </si>
  <si>
    <t>Ava Lee</t>
  </si>
  <si>
    <t>Eva Barrett</t>
  </si>
  <si>
    <t>78</t>
  </si>
  <si>
    <t>Aries Stephens</t>
  </si>
  <si>
    <t>79</t>
  </si>
  <si>
    <t>Rose Weir</t>
  </si>
  <si>
    <t>Mia Mcdermott</t>
  </si>
  <si>
    <t>Amelia Phillips</t>
  </si>
  <si>
    <t>Georgia Fearn</t>
  </si>
  <si>
    <t>83</t>
  </si>
  <si>
    <t>Taeya Wroughton</t>
  </si>
  <si>
    <t>84</t>
  </si>
  <si>
    <t>Taylor Mudd</t>
  </si>
  <si>
    <t>EXCEL 2</t>
  </si>
  <si>
    <t>Saphire Masters</t>
  </si>
  <si>
    <t>86</t>
  </si>
  <si>
    <t>Matilda Montgomery</t>
  </si>
  <si>
    <t>Scarlett Lau</t>
  </si>
  <si>
    <t>Lauren Larbi</t>
  </si>
  <si>
    <t>89</t>
  </si>
  <si>
    <t>Sienna Ligon</t>
  </si>
  <si>
    <t>EXCEL 3</t>
  </si>
  <si>
    <t>90</t>
  </si>
  <si>
    <t>Kira Neimane-Kosareva</t>
  </si>
  <si>
    <t>91</t>
  </si>
  <si>
    <t>Francesca Harding</t>
  </si>
  <si>
    <t>93</t>
  </si>
  <si>
    <t>Isla Murray</t>
  </si>
  <si>
    <t>Maisie Smith</t>
  </si>
  <si>
    <t>95</t>
  </si>
  <si>
    <t>Cynthia Ye</t>
  </si>
  <si>
    <t>96</t>
  </si>
  <si>
    <t>Paige Smith</t>
  </si>
  <si>
    <t>PERFORMANCE 4</t>
  </si>
  <si>
    <t>Ashlyn Warby</t>
  </si>
  <si>
    <t>Millie Bell</t>
  </si>
  <si>
    <t>Ella Taylor</t>
  </si>
  <si>
    <t>Paula Yavorska-Kovalenko</t>
  </si>
  <si>
    <t>Imogen Wood</t>
  </si>
  <si>
    <t>Jessica Harris</t>
  </si>
  <si>
    <t>Eva Montgomery</t>
  </si>
  <si>
    <t>100</t>
  </si>
  <si>
    <t>Caitlin Wootton</t>
  </si>
  <si>
    <t>101</t>
  </si>
  <si>
    <t>Amber James</t>
  </si>
  <si>
    <t>FIG</t>
  </si>
  <si>
    <t>Uttoxter</t>
  </si>
  <si>
    <t>EXCEL 1</t>
  </si>
  <si>
    <t>WEST MIDLANDS PERFORMANCE &amp; EXCEL GRADES</t>
  </si>
  <si>
    <t>PERFORMANCE 3  12 yrs +</t>
  </si>
  <si>
    <t>VAULT</t>
  </si>
  <si>
    <t xml:space="preserve">Orla Murray </t>
  </si>
  <si>
    <t>Invoke</t>
  </si>
  <si>
    <t>Hannah Rose Stennett</t>
  </si>
  <si>
    <t>Ally Glacier 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</si>
</sst>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0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0" fontId="2" fillId="0" borderId="1" xfId="0" applyFont="1" applyBorder="1"/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3" xfId="0" applyFont="1" applyBorder="1"/>
    <xf numFmtId="49" fontId="2" fillId="0" borderId="1" xfId="0" applyNumberFormat="1" applyFont="1" applyBorder="1" applyAlignment="1">
      <alignment horizontal="left" vertical="center"/>
    </xf>
    <xf numFmtId="0" fontId="2" fillId="0" borderId="2" xfId="0" applyFont="1" applyBorder="1"/>
    <xf numFmtId="0" fontId="2" fillId="0" borderId="1" xfId="0" applyFont="1" applyBorder="1" applyAlignment="1">
      <alignment horizontal="left"/>
    </xf>
    <xf numFmtId="49" fontId="2" fillId="0" borderId="0" xfId="0" applyNumberFormat="1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3" fillId="0" borderId="0" xfId="0" applyFont="1"/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3" fillId="3" borderId="1" xfId="0" applyFont="1" applyFill="1" applyBorder="1" applyAlignment="1">
      <alignment horizontal="center"/>
    </xf>
    <xf numFmtId="49" fontId="4" fillId="0" borderId="0" xfId="0" applyNumberFormat="1" applyFont="1"/>
    <xf numFmtId="49" fontId="3" fillId="0" borderId="0" xfId="0" applyNumberFormat="1" applyFont="1"/>
    <xf numFmtId="0" fontId="2" fillId="3" borderId="2" xfId="0" applyFont="1" applyFill="1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591"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52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ill>
        <patternFill patternType="solid">
          <fgColor indexed="64"/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5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theme="0" tint="-0.14996795556505021"/>
        </patternFill>
      </fill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52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22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5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theme="0" tint="-0.14996795556505021"/>
        </patternFill>
      </fill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52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52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5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52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52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theme="0" tint="-0.14996795556505021"/>
        </patternFill>
      </fill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52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52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theme="0" tint="-0.14996795556505021"/>
        </patternFill>
      </fill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52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5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CC99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E61A5-8189-4B91-87A3-20844B3036E3}">
  <sheetPr>
    <tabColor theme="7" tint="0.59999389629810485"/>
    <pageSetUpPr fitToPage="1"/>
  </sheetPr>
  <dimension ref="A1:P28"/>
  <sheetViews>
    <sheetView tabSelected="1" zoomScale="90" zoomScaleNormal="90" workbookViewId="0"/>
  </sheetViews>
  <sheetFormatPr defaultRowHeight="14.5" x14ac:dyDescent="0.35"/>
  <cols>
    <col min="1" max="1" width="4.296875" style="3" customWidth="1"/>
    <col min="2" max="2" width="23.59765625" style="3" bestFit="1" customWidth="1"/>
    <col min="3" max="3" width="24.09765625" style="3" bestFit="1" customWidth="1"/>
    <col min="4" max="13" width="8.796875" style="3"/>
    <col min="14" max="14" width="8.796875" style="5"/>
    <col min="15" max="15" width="5.296875" style="5" bestFit="1" customWidth="1"/>
    <col min="16" max="16" width="3.19921875" style="20" bestFit="1" customWidth="1"/>
    <col min="17" max="16384" width="8.796875" style="3"/>
  </cols>
  <sheetData>
    <row r="1" spans="1:16" s="5" customFormat="1" x14ac:dyDescent="0.35">
      <c r="B1" s="18" t="str">
        <f>'PERFORMANCE 2 13 YRS +'!B1</f>
        <v>WEST MIDLANDS PERFORMANCE &amp; EXCEL GRADES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P1" s="20"/>
    </row>
    <row r="2" spans="1:16" s="5" customFormat="1" x14ac:dyDescent="0.35">
      <c r="B2" s="18" t="str">
        <f>'PERFORMANCE 2 13 YRS +'!B2</f>
        <v>2nd and 3rd May 2026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P2" s="20"/>
    </row>
    <row r="3" spans="1:16" x14ac:dyDescent="0.35">
      <c r="D3" s="4"/>
      <c r="F3" s="4"/>
      <c r="H3" s="4"/>
      <c r="J3" s="4"/>
    </row>
    <row r="4" spans="1:16" x14ac:dyDescent="0.35">
      <c r="B4" s="5" t="s">
        <v>96</v>
      </c>
      <c r="D4" s="4"/>
      <c r="F4" s="4"/>
      <c r="H4" s="4"/>
      <c r="J4" s="4"/>
    </row>
    <row r="5" spans="1:16" x14ac:dyDescent="0.35">
      <c r="B5" s="5"/>
      <c r="D5" s="4"/>
      <c r="F5" s="4"/>
      <c r="H5" s="4"/>
      <c r="J5" s="4"/>
    </row>
    <row r="6" spans="1:16" s="5" customFormat="1" x14ac:dyDescent="0.35">
      <c r="B6" s="5" t="s">
        <v>6</v>
      </c>
      <c r="C6" s="5" t="s">
        <v>5</v>
      </c>
      <c r="D6" s="19" t="s">
        <v>220</v>
      </c>
      <c r="E6" s="5" t="s">
        <v>0</v>
      </c>
      <c r="F6" s="19" t="s">
        <v>4</v>
      </c>
      <c r="G6" s="5" t="s">
        <v>0</v>
      </c>
      <c r="H6" s="19" t="s">
        <v>3</v>
      </c>
      <c r="I6" s="5" t="s">
        <v>0</v>
      </c>
      <c r="J6" s="19" t="s">
        <v>2</v>
      </c>
      <c r="K6" s="5" t="s">
        <v>0</v>
      </c>
      <c r="L6" s="5" t="s">
        <v>7</v>
      </c>
      <c r="M6" s="5" t="s">
        <v>0</v>
      </c>
      <c r="N6" s="5" t="s">
        <v>1</v>
      </c>
      <c r="O6" s="5" t="s">
        <v>0</v>
      </c>
      <c r="P6" s="20"/>
    </row>
    <row r="7" spans="1:16" x14ac:dyDescent="0.35">
      <c r="D7" s="4"/>
      <c r="F7" s="4"/>
      <c r="H7" s="4"/>
      <c r="J7" s="4"/>
    </row>
    <row r="8" spans="1:16" x14ac:dyDescent="0.35">
      <c r="A8" s="1" t="s">
        <v>52</v>
      </c>
      <c r="B8" s="6" t="s">
        <v>145</v>
      </c>
      <c r="C8" s="6" t="s">
        <v>13</v>
      </c>
      <c r="D8" s="7">
        <v>12.95</v>
      </c>
      <c r="E8" s="6">
        <f>RANK(D8,D$8:D$37)</f>
        <v>7</v>
      </c>
      <c r="F8" s="7">
        <v>12.57</v>
      </c>
      <c r="G8" s="6">
        <f>RANK(F8,F$8:F$37)</f>
        <v>15</v>
      </c>
      <c r="H8" s="7">
        <v>12.3</v>
      </c>
      <c r="I8" s="6">
        <f>RANK(H8,H$8:H$37)</f>
        <v>2</v>
      </c>
      <c r="J8" s="7">
        <v>12.5</v>
      </c>
      <c r="K8" s="6">
        <f>RANK(J8,J$8:J$37)</f>
        <v>3</v>
      </c>
      <c r="L8" s="7">
        <v>12.7</v>
      </c>
      <c r="M8" s="6">
        <f>RANK(L8,L$8:L$37)</f>
        <v>2</v>
      </c>
      <c r="N8" s="25">
        <f t="shared" ref="N8:N26" si="0">D8+F8+H8+J8+L8</f>
        <v>63.019999999999996</v>
      </c>
      <c r="O8" s="26">
        <f t="shared" ref="O8:O26" si="1">RANK(N8,N$8:N$26)</f>
        <v>1</v>
      </c>
      <c r="P8" s="27" t="str">
        <f t="shared" ref="P8:P26" si="2">IF(N8&lt;47.5,"To",(IF(N8&lt;55,"At",(IF(N8&lt;60,"Ab","Be")))))</f>
        <v>Be</v>
      </c>
    </row>
    <row r="9" spans="1:16" x14ac:dyDescent="0.35">
      <c r="A9" s="9">
        <v>22</v>
      </c>
      <c r="B9" s="6" t="s">
        <v>106</v>
      </c>
      <c r="C9" s="6" t="s">
        <v>20</v>
      </c>
      <c r="D9" s="7">
        <v>12.95</v>
      </c>
      <c r="E9" s="6">
        <f t="shared" ref="E9:G26" si="3">RANK(D9,D$8:D$37)</f>
        <v>7</v>
      </c>
      <c r="F9" s="7">
        <v>13.87</v>
      </c>
      <c r="G9" s="6">
        <f t="shared" si="3"/>
        <v>1</v>
      </c>
      <c r="H9" s="7">
        <v>10.75</v>
      </c>
      <c r="I9" s="6">
        <f t="shared" ref="I9" si="4">RANK(H9,H$8:H$37)</f>
        <v>13</v>
      </c>
      <c r="J9" s="7">
        <v>12.7</v>
      </c>
      <c r="K9" s="6">
        <f t="shared" ref="K9" si="5">RANK(J9,J$8:J$37)</f>
        <v>1</v>
      </c>
      <c r="L9" s="7">
        <v>12.6</v>
      </c>
      <c r="M9" s="6">
        <f t="shared" ref="M9" si="6">RANK(L9,L$8:L$37)</f>
        <v>3</v>
      </c>
      <c r="N9" s="25">
        <f t="shared" si="0"/>
        <v>62.87</v>
      </c>
      <c r="O9" s="26">
        <f t="shared" si="1"/>
        <v>2</v>
      </c>
      <c r="P9" s="27" t="str">
        <f t="shared" si="2"/>
        <v>Be</v>
      </c>
    </row>
    <row r="10" spans="1:16" x14ac:dyDescent="0.35">
      <c r="A10" s="9">
        <v>23</v>
      </c>
      <c r="B10" s="6" t="s">
        <v>107</v>
      </c>
      <c r="C10" s="6" t="s">
        <v>20</v>
      </c>
      <c r="D10" s="7">
        <v>12.85</v>
      </c>
      <c r="E10" s="6">
        <f t="shared" si="3"/>
        <v>11</v>
      </c>
      <c r="F10" s="7">
        <v>13.84</v>
      </c>
      <c r="G10" s="6">
        <f t="shared" si="3"/>
        <v>2</v>
      </c>
      <c r="H10" s="7">
        <v>11.45</v>
      </c>
      <c r="I10" s="6">
        <f t="shared" ref="I10" si="7">RANK(H10,H$8:H$37)</f>
        <v>8</v>
      </c>
      <c r="J10" s="7">
        <v>12.7</v>
      </c>
      <c r="K10" s="6">
        <f t="shared" ref="K10" si="8">RANK(J10,J$8:J$37)</f>
        <v>1</v>
      </c>
      <c r="L10" s="7">
        <v>11.45</v>
      </c>
      <c r="M10" s="6">
        <f t="shared" ref="M10" si="9">RANK(L10,L$8:L$37)</f>
        <v>6</v>
      </c>
      <c r="N10" s="25">
        <f t="shared" si="0"/>
        <v>62.290000000000006</v>
      </c>
      <c r="O10" s="26">
        <f t="shared" si="1"/>
        <v>3</v>
      </c>
      <c r="P10" s="27" t="str">
        <f t="shared" si="2"/>
        <v>Be</v>
      </c>
    </row>
    <row r="11" spans="1:16" x14ac:dyDescent="0.35">
      <c r="A11" s="1" t="s">
        <v>143</v>
      </c>
      <c r="B11" s="6" t="s">
        <v>144</v>
      </c>
      <c r="C11" s="6" t="s">
        <v>13</v>
      </c>
      <c r="D11" s="7">
        <v>13.05</v>
      </c>
      <c r="E11" s="6">
        <f t="shared" si="3"/>
        <v>4</v>
      </c>
      <c r="F11" s="7">
        <v>13.77</v>
      </c>
      <c r="G11" s="6">
        <f t="shared" si="3"/>
        <v>3</v>
      </c>
      <c r="H11" s="7">
        <v>11.5</v>
      </c>
      <c r="I11" s="6">
        <f t="shared" ref="I11" si="10">RANK(H11,H$8:H$37)</f>
        <v>7</v>
      </c>
      <c r="J11" s="7">
        <v>11.8</v>
      </c>
      <c r="K11" s="6">
        <f t="shared" ref="K11" si="11">RANK(J11,J$8:J$37)</f>
        <v>11</v>
      </c>
      <c r="L11" s="7">
        <v>11.75</v>
      </c>
      <c r="M11" s="6">
        <f t="shared" ref="M11" si="12">RANK(L11,L$8:L$37)</f>
        <v>4</v>
      </c>
      <c r="N11" s="25">
        <f t="shared" si="0"/>
        <v>61.870000000000005</v>
      </c>
      <c r="O11" s="26">
        <f t="shared" si="1"/>
        <v>4</v>
      </c>
      <c r="P11" s="27" t="str">
        <f t="shared" si="2"/>
        <v>Be</v>
      </c>
    </row>
    <row r="12" spans="1:16" x14ac:dyDescent="0.35">
      <c r="A12" s="1" t="s">
        <v>147</v>
      </c>
      <c r="B12" s="6" t="s">
        <v>148</v>
      </c>
      <c r="C12" s="6" t="s">
        <v>13</v>
      </c>
      <c r="D12" s="7">
        <v>13.05</v>
      </c>
      <c r="E12" s="6">
        <f t="shared" si="3"/>
        <v>4</v>
      </c>
      <c r="F12" s="7">
        <v>13.2</v>
      </c>
      <c r="G12" s="6">
        <f t="shared" si="3"/>
        <v>7</v>
      </c>
      <c r="H12" s="7">
        <v>12.05</v>
      </c>
      <c r="I12" s="6">
        <f t="shared" ref="I12" si="13">RANK(H12,H$8:H$37)</f>
        <v>4</v>
      </c>
      <c r="J12" s="7">
        <v>11.65</v>
      </c>
      <c r="K12" s="6">
        <f t="shared" ref="K12" si="14">RANK(J12,J$8:J$37)</f>
        <v>15</v>
      </c>
      <c r="L12" s="7">
        <v>11.6</v>
      </c>
      <c r="M12" s="6">
        <f t="shared" ref="M12" si="15">RANK(L12,L$8:L$37)</f>
        <v>5</v>
      </c>
      <c r="N12" s="25">
        <f t="shared" si="0"/>
        <v>61.55</v>
      </c>
      <c r="O12" s="26">
        <f t="shared" si="1"/>
        <v>5</v>
      </c>
      <c r="P12" s="27" t="str">
        <f t="shared" si="2"/>
        <v>Be</v>
      </c>
    </row>
    <row r="13" spans="1:16" x14ac:dyDescent="0.35">
      <c r="A13" s="1" t="s">
        <v>97</v>
      </c>
      <c r="B13" s="6" t="s">
        <v>98</v>
      </c>
      <c r="C13" s="6" t="s">
        <v>17</v>
      </c>
      <c r="D13" s="7">
        <v>13.25</v>
      </c>
      <c r="E13" s="6">
        <f t="shared" si="3"/>
        <v>1</v>
      </c>
      <c r="F13" s="7">
        <v>12.8</v>
      </c>
      <c r="G13" s="6">
        <f t="shared" si="3"/>
        <v>11</v>
      </c>
      <c r="H13" s="7">
        <v>11.95</v>
      </c>
      <c r="I13" s="6">
        <f t="shared" ref="I13" si="16">RANK(H13,H$8:H$37)</f>
        <v>5</v>
      </c>
      <c r="J13" s="7">
        <v>12.35</v>
      </c>
      <c r="K13" s="6">
        <f t="shared" ref="K13" si="17">RANK(J13,J$8:J$37)</f>
        <v>7</v>
      </c>
      <c r="L13" s="7">
        <v>10.8</v>
      </c>
      <c r="M13" s="6">
        <f t="shared" ref="M13" si="18">RANK(L13,L$8:L$37)</f>
        <v>11</v>
      </c>
      <c r="N13" s="25">
        <f t="shared" si="0"/>
        <v>61.150000000000006</v>
      </c>
      <c r="O13" s="26">
        <f t="shared" si="1"/>
        <v>6</v>
      </c>
      <c r="P13" s="27" t="str">
        <f t="shared" si="2"/>
        <v>Be</v>
      </c>
    </row>
    <row r="14" spans="1:16" x14ac:dyDescent="0.35">
      <c r="A14" s="21" t="s">
        <v>156</v>
      </c>
      <c r="B14" s="22" t="s">
        <v>157</v>
      </c>
      <c r="C14" s="22" t="s">
        <v>48</v>
      </c>
      <c r="D14" s="23">
        <v>12.8</v>
      </c>
      <c r="E14" s="22">
        <f t="shared" si="3"/>
        <v>12</v>
      </c>
      <c r="F14" s="23">
        <v>13.64</v>
      </c>
      <c r="G14" s="22">
        <f t="shared" si="3"/>
        <v>4</v>
      </c>
      <c r="H14" s="23">
        <v>10.6</v>
      </c>
      <c r="I14" s="22">
        <f t="shared" ref="I14" si="19">RANK(H14,H$8:H$37)</f>
        <v>14</v>
      </c>
      <c r="J14" s="23">
        <v>12.4</v>
      </c>
      <c r="K14" s="22">
        <f t="shared" ref="K14" si="20">RANK(J14,J$8:J$37)</f>
        <v>4</v>
      </c>
      <c r="L14" s="23">
        <v>10.9</v>
      </c>
      <c r="M14" s="22">
        <f t="shared" ref="M14" si="21">RANK(L14,L$8:L$37)</f>
        <v>8</v>
      </c>
      <c r="N14" s="28">
        <f t="shared" si="0"/>
        <v>60.339999999999996</v>
      </c>
      <c r="O14" s="29">
        <f t="shared" si="1"/>
        <v>7</v>
      </c>
      <c r="P14" s="30" t="str">
        <f t="shared" si="2"/>
        <v>Be</v>
      </c>
    </row>
    <row r="15" spans="1:16" x14ac:dyDescent="0.35">
      <c r="A15" s="9">
        <v>62</v>
      </c>
      <c r="B15" s="6" t="s">
        <v>223</v>
      </c>
      <c r="C15" s="6" t="s">
        <v>66</v>
      </c>
      <c r="D15" s="7">
        <v>12.8</v>
      </c>
      <c r="E15" s="6">
        <f t="shared" si="3"/>
        <v>12</v>
      </c>
      <c r="F15" s="7">
        <v>13.34</v>
      </c>
      <c r="G15" s="6">
        <f t="shared" si="3"/>
        <v>5</v>
      </c>
      <c r="H15" s="7">
        <v>11.9</v>
      </c>
      <c r="I15" s="6">
        <f t="shared" ref="I15" si="22">RANK(H15,H$8:H$37)</f>
        <v>6</v>
      </c>
      <c r="J15" s="7">
        <v>12.4</v>
      </c>
      <c r="K15" s="6">
        <f t="shared" ref="K15" si="23">RANK(J15,J$8:J$37)</f>
        <v>4</v>
      </c>
      <c r="L15" s="7">
        <v>9.6999999999999993</v>
      </c>
      <c r="M15" s="6">
        <f t="shared" ref="M15" si="24">RANK(L15,L$8:L$37)</f>
        <v>16</v>
      </c>
      <c r="N15" s="25">
        <f t="shared" si="0"/>
        <v>60.14</v>
      </c>
      <c r="O15" s="26">
        <f t="shared" si="1"/>
        <v>8</v>
      </c>
      <c r="P15" s="27" t="str">
        <f t="shared" si="2"/>
        <v>Be</v>
      </c>
    </row>
    <row r="16" spans="1:16" x14ac:dyDescent="0.35">
      <c r="A16" s="24">
        <v>21</v>
      </c>
      <c r="B16" s="22" t="s">
        <v>105</v>
      </c>
      <c r="C16" s="22" t="s">
        <v>48</v>
      </c>
      <c r="D16" s="23">
        <v>12.95</v>
      </c>
      <c r="E16" s="22">
        <f t="shared" si="3"/>
        <v>7</v>
      </c>
      <c r="F16" s="23">
        <v>12.67</v>
      </c>
      <c r="G16" s="22">
        <f t="shared" si="3"/>
        <v>13</v>
      </c>
      <c r="H16" s="23">
        <v>11.45</v>
      </c>
      <c r="I16" s="22">
        <f t="shared" ref="I16" si="25">RANK(H16,H$8:H$37)</f>
        <v>8</v>
      </c>
      <c r="J16" s="23">
        <v>11.55</v>
      </c>
      <c r="K16" s="22">
        <f t="shared" ref="K16" si="26">RANK(J16,J$8:J$37)</f>
        <v>16</v>
      </c>
      <c r="L16" s="23">
        <v>11.4</v>
      </c>
      <c r="M16" s="22">
        <f t="shared" ref="M16" si="27">RANK(L16,L$8:L$37)</f>
        <v>7</v>
      </c>
      <c r="N16" s="28">
        <f t="shared" si="0"/>
        <v>60.019999999999989</v>
      </c>
      <c r="O16" s="29">
        <f t="shared" si="1"/>
        <v>9</v>
      </c>
      <c r="P16" s="30" t="str">
        <f t="shared" si="2"/>
        <v>Be</v>
      </c>
    </row>
    <row r="17" spans="1:16" x14ac:dyDescent="0.35">
      <c r="A17" s="1" t="s">
        <v>153</v>
      </c>
      <c r="B17" s="6" t="s">
        <v>154</v>
      </c>
      <c r="C17" s="6" t="s">
        <v>155</v>
      </c>
      <c r="D17" s="7">
        <v>12.65</v>
      </c>
      <c r="E17" s="6">
        <f t="shared" si="3"/>
        <v>17</v>
      </c>
      <c r="F17" s="7">
        <v>12.7</v>
      </c>
      <c r="G17" s="6">
        <f t="shared" si="3"/>
        <v>12</v>
      </c>
      <c r="H17" s="7">
        <v>12.1</v>
      </c>
      <c r="I17" s="6">
        <f t="shared" ref="I17" si="28">RANK(H17,H$8:H$37)</f>
        <v>3</v>
      </c>
      <c r="J17" s="7">
        <v>11.45</v>
      </c>
      <c r="K17" s="6">
        <f t="shared" ref="K17" si="29">RANK(J17,J$8:J$37)</f>
        <v>17</v>
      </c>
      <c r="L17" s="7">
        <v>10.9</v>
      </c>
      <c r="M17" s="6">
        <f t="shared" ref="M17" si="30">RANK(L17,L$8:L$37)</f>
        <v>8</v>
      </c>
      <c r="N17" s="25">
        <f t="shared" si="0"/>
        <v>59.800000000000004</v>
      </c>
      <c r="O17" s="26">
        <f t="shared" si="1"/>
        <v>10</v>
      </c>
      <c r="P17" s="27" t="str">
        <f t="shared" si="2"/>
        <v>Ab</v>
      </c>
    </row>
    <row r="18" spans="1:16" x14ac:dyDescent="0.35">
      <c r="A18" s="1" t="s">
        <v>54</v>
      </c>
      <c r="B18" s="6" t="s">
        <v>146</v>
      </c>
      <c r="C18" s="6" t="s">
        <v>13</v>
      </c>
      <c r="D18" s="7">
        <v>12.75</v>
      </c>
      <c r="E18" s="6">
        <f t="shared" si="3"/>
        <v>15</v>
      </c>
      <c r="F18" s="7">
        <v>12.67</v>
      </c>
      <c r="G18" s="6">
        <f t="shared" si="3"/>
        <v>13</v>
      </c>
      <c r="H18" s="7">
        <v>9.4</v>
      </c>
      <c r="I18" s="6">
        <f t="shared" ref="I18" si="31">RANK(H18,H$8:H$37)</f>
        <v>18</v>
      </c>
      <c r="J18" s="7">
        <v>11.8</v>
      </c>
      <c r="K18" s="6">
        <f t="shared" ref="K18" si="32">RANK(J18,J$8:J$37)</f>
        <v>11</v>
      </c>
      <c r="L18" s="10">
        <v>12.75</v>
      </c>
      <c r="M18" s="6">
        <f t="shared" ref="M18" si="33">RANK(L18,L$8:L$37)</f>
        <v>1</v>
      </c>
      <c r="N18" s="25">
        <f t="shared" si="0"/>
        <v>59.370000000000005</v>
      </c>
      <c r="O18" s="26">
        <f t="shared" si="1"/>
        <v>11</v>
      </c>
      <c r="P18" s="27" t="str">
        <f t="shared" si="2"/>
        <v>Ab</v>
      </c>
    </row>
    <row r="19" spans="1:16" x14ac:dyDescent="0.35">
      <c r="A19" s="1" t="s">
        <v>151</v>
      </c>
      <c r="B19" s="6" t="s">
        <v>152</v>
      </c>
      <c r="C19" s="6" t="s">
        <v>32</v>
      </c>
      <c r="D19" s="7">
        <v>12.8</v>
      </c>
      <c r="E19" s="6">
        <f t="shared" si="3"/>
        <v>12</v>
      </c>
      <c r="F19" s="7">
        <v>13.3</v>
      </c>
      <c r="G19" s="6">
        <f t="shared" si="3"/>
        <v>6</v>
      </c>
      <c r="H19" s="7">
        <v>11.4</v>
      </c>
      <c r="I19" s="6">
        <f t="shared" ref="I19" si="34">RANK(H19,H$8:H$37)</f>
        <v>10</v>
      </c>
      <c r="J19" s="7">
        <v>11.85</v>
      </c>
      <c r="K19" s="6">
        <f t="shared" ref="K19" si="35">RANK(J19,J$8:J$37)</f>
        <v>8</v>
      </c>
      <c r="L19" s="7">
        <v>9.9499999999999993</v>
      </c>
      <c r="M19" s="6">
        <f t="shared" ref="M19" si="36">RANK(L19,L$8:L$37)</f>
        <v>15</v>
      </c>
      <c r="N19" s="25">
        <f t="shared" si="0"/>
        <v>59.3</v>
      </c>
      <c r="O19" s="26">
        <f t="shared" si="1"/>
        <v>12</v>
      </c>
      <c r="P19" s="27" t="str">
        <f t="shared" si="2"/>
        <v>Ab</v>
      </c>
    </row>
    <row r="20" spans="1:16" x14ac:dyDescent="0.35">
      <c r="A20" s="1" t="s">
        <v>99</v>
      </c>
      <c r="B20" s="6" t="s">
        <v>100</v>
      </c>
      <c r="C20" s="6" t="s">
        <v>17</v>
      </c>
      <c r="D20" s="7">
        <v>12.9</v>
      </c>
      <c r="E20" s="6">
        <f t="shared" si="3"/>
        <v>10</v>
      </c>
      <c r="F20" s="7">
        <v>13.04</v>
      </c>
      <c r="G20" s="6">
        <f t="shared" si="3"/>
        <v>9</v>
      </c>
      <c r="H20" s="7">
        <v>10.95</v>
      </c>
      <c r="I20" s="6">
        <f t="shared" ref="I20" si="37">RANK(H20,H$8:H$37)</f>
        <v>11</v>
      </c>
      <c r="J20" s="7">
        <v>11.85</v>
      </c>
      <c r="K20" s="6">
        <f t="shared" ref="K20" si="38">RANK(J20,J$8:J$37)</f>
        <v>8</v>
      </c>
      <c r="L20" s="7">
        <v>10.55</v>
      </c>
      <c r="M20" s="6">
        <f t="shared" ref="M20" si="39">RANK(L20,L$8:L$37)</f>
        <v>14</v>
      </c>
      <c r="N20" s="25">
        <f t="shared" si="0"/>
        <v>59.290000000000006</v>
      </c>
      <c r="O20" s="26">
        <f t="shared" si="1"/>
        <v>13</v>
      </c>
      <c r="P20" s="27" t="str">
        <f t="shared" si="2"/>
        <v>Ab</v>
      </c>
    </row>
    <row r="21" spans="1:16" x14ac:dyDescent="0.35">
      <c r="A21" s="9">
        <v>19</v>
      </c>
      <c r="B21" s="6" t="s">
        <v>102</v>
      </c>
      <c r="C21" s="6" t="s">
        <v>22</v>
      </c>
      <c r="D21" s="7">
        <v>13.05</v>
      </c>
      <c r="E21" s="6">
        <f t="shared" si="3"/>
        <v>4</v>
      </c>
      <c r="F21" s="7">
        <v>12.37</v>
      </c>
      <c r="G21" s="6">
        <f t="shared" si="3"/>
        <v>16</v>
      </c>
      <c r="H21" s="7">
        <v>10.95</v>
      </c>
      <c r="I21" s="6">
        <f t="shared" ref="I21" si="40">RANK(H21,H$8:H$37)</f>
        <v>11</v>
      </c>
      <c r="J21" s="7">
        <v>11.8</v>
      </c>
      <c r="K21" s="6">
        <f t="shared" ref="K21" si="41">RANK(J21,J$8:J$37)</f>
        <v>11</v>
      </c>
      <c r="L21" s="7">
        <v>10.8</v>
      </c>
      <c r="M21" s="6">
        <f t="shared" ref="M21" si="42">RANK(L21,L$8:L$37)</f>
        <v>11</v>
      </c>
      <c r="N21" s="25">
        <f t="shared" si="0"/>
        <v>58.97</v>
      </c>
      <c r="O21" s="26">
        <f t="shared" si="1"/>
        <v>14</v>
      </c>
      <c r="P21" s="27" t="str">
        <f t="shared" si="2"/>
        <v>Ab</v>
      </c>
    </row>
    <row r="22" spans="1:16" x14ac:dyDescent="0.35">
      <c r="A22" s="1" t="s">
        <v>109</v>
      </c>
      <c r="B22" s="6" t="s">
        <v>110</v>
      </c>
      <c r="C22" s="6" t="s">
        <v>64</v>
      </c>
      <c r="D22" s="7">
        <v>13.1</v>
      </c>
      <c r="E22" s="6">
        <f t="shared" si="3"/>
        <v>2</v>
      </c>
      <c r="F22" s="7">
        <v>12.9</v>
      </c>
      <c r="G22" s="6">
        <f t="shared" si="3"/>
        <v>10</v>
      </c>
      <c r="H22" s="7">
        <v>9.75</v>
      </c>
      <c r="I22" s="6">
        <f t="shared" ref="I22" si="43">RANK(H22,H$8:H$37)</f>
        <v>17</v>
      </c>
      <c r="J22" s="7">
        <v>12.4</v>
      </c>
      <c r="K22" s="6">
        <f t="shared" ref="K22" si="44">RANK(J22,J$8:J$37)</f>
        <v>4</v>
      </c>
      <c r="L22" s="7">
        <v>10.6</v>
      </c>
      <c r="M22" s="6">
        <f t="shared" ref="M22" si="45">RANK(L22,L$8:L$37)</f>
        <v>13</v>
      </c>
      <c r="N22" s="25">
        <f t="shared" si="0"/>
        <v>58.75</v>
      </c>
      <c r="O22" s="26">
        <f t="shared" si="1"/>
        <v>15</v>
      </c>
      <c r="P22" s="27" t="str">
        <f t="shared" si="2"/>
        <v>Ab</v>
      </c>
    </row>
    <row r="23" spans="1:16" x14ac:dyDescent="0.35">
      <c r="A23" s="9">
        <v>18</v>
      </c>
      <c r="B23" s="6" t="s">
        <v>101</v>
      </c>
      <c r="C23" s="6" t="s">
        <v>17</v>
      </c>
      <c r="D23" s="7">
        <v>12.7</v>
      </c>
      <c r="E23" s="6">
        <f t="shared" si="3"/>
        <v>16</v>
      </c>
      <c r="F23" s="7">
        <v>13.2</v>
      </c>
      <c r="G23" s="6">
        <f t="shared" si="3"/>
        <v>7</v>
      </c>
      <c r="H23" s="7">
        <v>12.35</v>
      </c>
      <c r="I23" s="6">
        <f t="shared" ref="I23" si="46">RANK(H23,H$8:H$37)</f>
        <v>1</v>
      </c>
      <c r="J23" s="7">
        <v>11.85</v>
      </c>
      <c r="K23" s="6">
        <f t="shared" ref="K23" si="47">RANK(J23,J$8:J$37)</f>
        <v>8</v>
      </c>
      <c r="L23" s="7">
        <v>8.35</v>
      </c>
      <c r="M23" s="6">
        <f t="shared" ref="M23" si="48">RANK(L23,L$8:L$37)</f>
        <v>17</v>
      </c>
      <c r="N23" s="25">
        <f t="shared" si="0"/>
        <v>58.45</v>
      </c>
      <c r="O23" s="26">
        <f t="shared" si="1"/>
        <v>16</v>
      </c>
      <c r="P23" s="27" t="str">
        <f t="shared" si="2"/>
        <v>Ab</v>
      </c>
    </row>
    <row r="24" spans="1:16" x14ac:dyDescent="0.35">
      <c r="A24" s="9">
        <v>25</v>
      </c>
      <c r="B24" s="6" t="s">
        <v>108</v>
      </c>
      <c r="C24" s="6" t="s">
        <v>64</v>
      </c>
      <c r="D24" s="7">
        <v>12.6</v>
      </c>
      <c r="E24" s="6">
        <f t="shared" si="3"/>
        <v>18</v>
      </c>
      <c r="F24" s="7">
        <v>11.84</v>
      </c>
      <c r="G24" s="6">
        <f t="shared" si="3"/>
        <v>18</v>
      </c>
      <c r="H24" s="7">
        <v>9</v>
      </c>
      <c r="I24" s="6">
        <f t="shared" ref="I24" si="49">RANK(H24,H$8:H$37)</f>
        <v>19</v>
      </c>
      <c r="J24" s="7">
        <v>11.7</v>
      </c>
      <c r="K24" s="6">
        <f t="shared" ref="K24" si="50">RANK(J24,J$8:J$37)</f>
        <v>14</v>
      </c>
      <c r="L24" s="7">
        <v>10.9</v>
      </c>
      <c r="M24" s="6">
        <f t="shared" ref="M24" si="51">RANK(L24,L$8:L$37)</f>
        <v>8</v>
      </c>
      <c r="N24" s="25">
        <f t="shared" si="0"/>
        <v>56.04</v>
      </c>
      <c r="O24" s="26">
        <f t="shared" si="1"/>
        <v>17</v>
      </c>
      <c r="P24" s="27" t="str">
        <f t="shared" si="2"/>
        <v>Ab</v>
      </c>
    </row>
    <row r="25" spans="1:16" x14ac:dyDescent="0.35">
      <c r="A25" s="1" t="s">
        <v>103</v>
      </c>
      <c r="B25" s="6" t="s">
        <v>104</v>
      </c>
      <c r="C25" s="6" t="s">
        <v>15</v>
      </c>
      <c r="D25" s="7">
        <v>13.1</v>
      </c>
      <c r="E25" s="6">
        <f t="shared" si="3"/>
        <v>2</v>
      </c>
      <c r="F25" s="7">
        <v>11.27</v>
      </c>
      <c r="G25" s="6">
        <f t="shared" si="3"/>
        <v>19</v>
      </c>
      <c r="H25" s="7">
        <v>10.050000000000001</v>
      </c>
      <c r="I25" s="6">
        <f t="shared" ref="I25" si="52">RANK(H25,H$8:H$37)</f>
        <v>16</v>
      </c>
      <c r="J25" s="7">
        <v>11.25</v>
      </c>
      <c r="K25" s="6">
        <f t="shared" ref="K25" si="53">RANK(J25,J$8:J$37)</f>
        <v>18</v>
      </c>
      <c r="L25" s="7">
        <v>8.1</v>
      </c>
      <c r="M25" s="6">
        <f t="shared" ref="M25" si="54">RANK(L25,L$8:L$37)</f>
        <v>18</v>
      </c>
      <c r="N25" s="25">
        <f t="shared" si="0"/>
        <v>53.77</v>
      </c>
      <c r="O25" s="26">
        <f t="shared" si="1"/>
        <v>18</v>
      </c>
      <c r="P25" s="27" t="str">
        <f t="shared" si="2"/>
        <v>At</v>
      </c>
    </row>
    <row r="26" spans="1:16" x14ac:dyDescent="0.35">
      <c r="A26" s="1" t="s">
        <v>149</v>
      </c>
      <c r="B26" s="6" t="s">
        <v>150</v>
      </c>
      <c r="C26" s="6" t="s">
        <v>132</v>
      </c>
      <c r="D26" s="7">
        <v>12.35</v>
      </c>
      <c r="E26" s="6">
        <f t="shared" si="3"/>
        <v>19</v>
      </c>
      <c r="F26" s="7">
        <v>11.94</v>
      </c>
      <c r="G26" s="6">
        <f t="shared" si="3"/>
        <v>17</v>
      </c>
      <c r="H26" s="7">
        <v>10.35</v>
      </c>
      <c r="I26" s="6">
        <f t="shared" ref="I26" si="55">RANK(H26,H$8:H$37)</f>
        <v>15</v>
      </c>
      <c r="J26" s="7">
        <v>10.1</v>
      </c>
      <c r="K26" s="6">
        <f t="shared" ref="K26" si="56">RANK(J26,J$8:J$37)</f>
        <v>19</v>
      </c>
      <c r="L26" s="7">
        <v>7.95</v>
      </c>
      <c r="M26" s="6">
        <f t="shared" ref="M26" si="57">RANK(L26,L$8:L$37)</f>
        <v>19</v>
      </c>
      <c r="N26" s="25">
        <f t="shared" si="0"/>
        <v>52.690000000000005</v>
      </c>
      <c r="O26" s="26">
        <f t="shared" si="1"/>
        <v>19</v>
      </c>
      <c r="P26" s="27" t="str">
        <f t="shared" si="2"/>
        <v>At</v>
      </c>
    </row>
    <row r="28" spans="1:16" x14ac:dyDescent="0.35">
      <c r="D28" s="11"/>
      <c r="E28" s="11"/>
      <c r="F28" s="11"/>
      <c r="G28" s="11"/>
      <c r="H28" s="11"/>
      <c r="I28" s="11"/>
      <c r="J28" s="11"/>
      <c r="K28" s="11"/>
    </row>
  </sheetData>
  <sortState xmlns:xlrd2="http://schemas.microsoft.com/office/spreadsheetml/2017/richdata2" ref="A8:P26">
    <sortCondition ref="O8:O26"/>
  </sortState>
  <mergeCells count="2">
    <mergeCell ref="B1:M1"/>
    <mergeCell ref="B2:M2"/>
  </mergeCells>
  <conditionalFormatting sqref="D8:D26">
    <cfRule type="duplicateValues" dxfId="590" priority="752" stopIfTrue="1"/>
  </conditionalFormatting>
  <conditionalFormatting sqref="D9:D11 D13:D14 D17 D23 D25">
    <cfRule type="expression" dxfId="589" priority="135" stopIfTrue="1">
      <formula>AND(COUNTIF($D$9:$D$11, D9)+COUNTIF($D$14:$D$14, D9)+COUNTIF(#REF!, D9)+COUNTIF(#REF!, D9)&gt;1,NOT(ISBLANK(D9)))</formula>
    </cfRule>
  </conditionalFormatting>
  <conditionalFormatting sqref="D19 D21 D26">
    <cfRule type="expression" dxfId="588" priority="59" stopIfTrue="1">
      <formula>AND(COUNTIF(#REF!, D19)+COUNTIF(#REF!, D19)&gt;1,NOT(ISBLANK(D19)))</formula>
    </cfRule>
  </conditionalFormatting>
  <conditionalFormatting sqref="E8:E26 G8:G26 I8:I26 K8:K26 M8:M26">
    <cfRule type="cellIs" dxfId="587" priority="39" stopIfTrue="1" operator="equal">
      <formula>6</formula>
    </cfRule>
    <cfRule type="cellIs" dxfId="586" priority="40" stopIfTrue="1" operator="equal">
      <formula>5</formula>
    </cfRule>
    <cfRule type="cellIs" dxfId="585" priority="41" stopIfTrue="1" operator="equal">
      <formula>4</formula>
    </cfRule>
    <cfRule type="cellIs" dxfId="584" priority="42" stopIfTrue="1" operator="equal">
      <formula>1</formula>
    </cfRule>
    <cfRule type="cellIs" dxfId="583" priority="43" stopIfTrue="1" operator="equal">
      <formula>2</formula>
    </cfRule>
    <cfRule type="cellIs" dxfId="582" priority="44" stopIfTrue="1" operator="equal">
      <formula>3</formula>
    </cfRule>
  </conditionalFormatting>
  <conditionalFormatting sqref="F8:F26">
    <cfRule type="duplicateValues" dxfId="581" priority="753" stopIfTrue="1"/>
  </conditionalFormatting>
  <conditionalFormatting sqref="F9:F10">
    <cfRule type="duplicateValues" dxfId="580" priority="14" stopIfTrue="1"/>
  </conditionalFormatting>
  <conditionalFormatting sqref="H8:H26">
    <cfRule type="duplicateValues" dxfId="579" priority="754" stopIfTrue="1"/>
  </conditionalFormatting>
  <conditionalFormatting sqref="H9:H10">
    <cfRule type="duplicateValues" dxfId="578" priority="13" stopIfTrue="1"/>
  </conditionalFormatting>
  <conditionalFormatting sqref="J8:J26">
    <cfRule type="duplicateValues" dxfId="577" priority="755" stopIfTrue="1"/>
  </conditionalFormatting>
  <conditionalFormatting sqref="J9:J10">
    <cfRule type="duplicateValues" dxfId="576" priority="12" stopIfTrue="1"/>
  </conditionalFormatting>
  <conditionalFormatting sqref="L8:L26">
    <cfRule type="duplicateValues" dxfId="575" priority="756" stopIfTrue="1"/>
  </conditionalFormatting>
  <conditionalFormatting sqref="L9:L10">
    <cfRule type="duplicateValues" dxfId="574" priority="11" stopIfTrue="1"/>
  </conditionalFormatting>
  <conditionalFormatting sqref="M3:M7">
    <cfRule type="cellIs" dxfId="573" priority="4" stopIfTrue="1" operator="equal">
      <formula>1</formula>
    </cfRule>
    <cfRule type="cellIs" dxfId="572" priority="5" stopIfTrue="1" operator="equal">
      <formula>2</formula>
    </cfRule>
    <cfRule type="cellIs" dxfId="571" priority="6" stopIfTrue="1" operator="equal">
      <formula>3</formula>
    </cfRule>
  </conditionalFormatting>
  <conditionalFormatting sqref="N8:N26">
    <cfRule type="duplicateValues" dxfId="570" priority="757" stopIfTrue="1"/>
    <cfRule type="duplicateValues" dxfId="569" priority="758" stopIfTrue="1"/>
  </conditionalFormatting>
  <conditionalFormatting sqref="O6:O7">
    <cfRule type="cellIs" dxfId="568" priority="1" stopIfTrue="1" operator="equal">
      <formula>1</formula>
    </cfRule>
    <cfRule type="cellIs" dxfId="567" priority="2" stopIfTrue="1" operator="equal">
      <formula>2</formula>
    </cfRule>
    <cfRule type="cellIs" dxfId="566" priority="3" stopIfTrue="1" operator="equal">
      <formula>3</formula>
    </cfRule>
  </conditionalFormatting>
  <conditionalFormatting sqref="O8:O26">
    <cfRule type="cellIs" dxfId="565" priority="45" stopIfTrue="1" operator="equal">
      <formula>6</formula>
    </cfRule>
    <cfRule type="cellIs" dxfId="564" priority="46" stopIfTrue="1" operator="equal">
      <formula>5</formula>
    </cfRule>
    <cfRule type="cellIs" dxfId="563" priority="47" stopIfTrue="1" operator="equal">
      <formula>4</formula>
    </cfRule>
    <cfRule type="cellIs" dxfId="562" priority="48" stopIfTrue="1" operator="equal">
      <formula>1</formula>
    </cfRule>
    <cfRule type="cellIs" dxfId="561" priority="49" stopIfTrue="1" operator="equal">
      <formula>2</formula>
    </cfRule>
    <cfRule type="cellIs" dxfId="560" priority="50" stopIfTrue="1" operator="equal">
      <formula>3</formula>
    </cfRule>
  </conditionalFormatting>
  <pageMargins left="0.7" right="0.7" top="0.75" bottom="0.75" header="0.3" footer="0.3"/>
  <pageSetup paperSize="9" scale="9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9A687-F756-4679-A88E-F71229C37BC6}">
  <sheetPr>
    <tabColor theme="7" tint="0.59999389629810485"/>
    <pageSetUpPr fitToPage="1"/>
  </sheetPr>
  <dimension ref="A1:P15"/>
  <sheetViews>
    <sheetView zoomScale="90" zoomScaleNormal="90" workbookViewId="0"/>
  </sheetViews>
  <sheetFormatPr defaultRowHeight="14.5" x14ac:dyDescent="0.35"/>
  <cols>
    <col min="1" max="1" width="4.296875" style="3" customWidth="1"/>
    <col min="2" max="2" width="23.59765625" style="3" bestFit="1" customWidth="1"/>
    <col min="3" max="3" width="24.09765625" style="3" bestFit="1" customWidth="1"/>
    <col min="4" max="13" width="8.796875" style="3"/>
    <col min="14" max="14" width="8.796875" style="5"/>
    <col min="15" max="15" width="5.296875" style="5" bestFit="1" customWidth="1"/>
    <col min="16" max="16" width="3.296875" style="20" bestFit="1" customWidth="1"/>
    <col min="17" max="16384" width="8.796875" style="3"/>
  </cols>
  <sheetData>
    <row r="1" spans="1:16" s="5" customFormat="1" x14ac:dyDescent="0.35">
      <c r="B1" s="18" t="str">
        <f>'PERFORMANCE 2 13 YRS +'!B1</f>
        <v>WEST MIDLANDS PERFORMANCE &amp; EXCEL GRADES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P1" s="20"/>
    </row>
    <row r="2" spans="1:16" s="5" customFormat="1" x14ac:dyDescent="0.35">
      <c r="B2" s="18" t="str">
        <f>'PERFORMANCE 2 13 YRS +'!B2</f>
        <v>2nd and 3rd May 2026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P2" s="20"/>
    </row>
    <row r="3" spans="1:16" x14ac:dyDescent="0.35">
      <c r="D3" s="4"/>
      <c r="F3" s="4"/>
      <c r="H3" s="4"/>
      <c r="J3" s="4"/>
    </row>
    <row r="4" spans="1:16" x14ac:dyDescent="0.35">
      <c r="B4" s="5" t="s">
        <v>191</v>
      </c>
      <c r="D4" s="4"/>
      <c r="F4" s="4"/>
      <c r="H4" s="4"/>
      <c r="J4" s="4"/>
    </row>
    <row r="5" spans="1:16" x14ac:dyDescent="0.35">
      <c r="B5" s="5"/>
      <c r="D5" s="4"/>
      <c r="F5" s="4"/>
      <c r="H5" s="4"/>
      <c r="J5" s="4"/>
    </row>
    <row r="6" spans="1:16" s="5" customFormat="1" x14ac:dyDescent="0.35">
      <c r="B6" s="5" t="s">
        <v>6</v>
      </c>
      <c r="C6" s="5" t="s">
        <v>5</v>
      </c>
      <c r="D6" s="19" t="s">
        <v>220</v>
      </c>
      <c r="E6" s="5" t="s">
        <v>0</v>
      </c>
      <c r="F6" s="19" t="s">
        <v>4</v>
      </c>
      <c r="G6" s="5" t="s">
        <v>0</v>
      </c>
      <c r="H6" s="19" t="s">
        <v>3</v>
      </c>
      <c r="I6" s="5" t="s">
        <v>0</v>
      </c>
      <c r="J6" s="19" t="s">
        <v>2</v>
      </c>
      <c r="K6" s="5" t="s">
        <v>0</v>
      </c>
      <c r="L6" s="5" t="s">
        <v>7</v>
      </c>
      <c r="M6" s="5" t="s">
        <v>0</v>
      </c>
      <c r="N6" s="5" t="s">
        <v>1</v>
      </c>
      <c r="O6" s="5" t="s">
        <v>0</v>
      </c>
      <c r="P6" s="20"/>
    </row>
    <row r="7" spans="1:16" x14ac:dyDescent="0.35">
      <c r="D7" s="4"/>
      <c r="F7" s="4"/>
      <c r="H7" s="4"/>
      <c r="J7" s="4"/>
    </row>
    <row r="8" spans="1:16" x14ac:dyDescent="0.35">
      <c r="A8" s="1" t="s">
        <v>201</v>
      </c>
      <c r="B8" s="6" t="s">
        <v>202</v>
      </c>
      <c r="C8" s="6" t="s">
        <v>20</v>
      </c>
      <c r="D8" s="7">
        <v>13.05</v>
      </c>
      <c r="E8" s="6">
        <f t="shared" ref="E8:E13" si="0">RANK(D8,D$8:D$13)</f>
        <v>1</v>
      </c>
      <c r="F8" s="7">
        <v>12.74</v>
      </c>
      <c r="G8" s="6">
        <f>RANK(F8,F$8:F$22)</f>
        <v>1</v>
      </c>
      <c r="H8" s="7">
        <v>11.45</v>
      </c>
      <c r="I8" s="6">
        <f>RANK(H8,H$8:H$22)</f>
        <v>1</v>
      </c>
      <c r="J8" s="7">
        <v>10.97</v>
      </c>
      <c r="K8" s="6">
        <f>RANK(J8,J$8:J$22)</f>
        <v>4</v>
      </c>
      <c r="L8" s="7">
        <v>12.1</v>
      </c>
      <c r="M8" s="6">
        <f>RANK(L8,L$8:L$22)</f>
        <v>2</v>
      </c>
      <c r="N8" s="25">
        <f t="shared" ref="N8:N13" si="1">D8+F8+H8+J8+L8</f>
        <v>60.309999999999995</v>
      </c>
      <c r="O8" s="26">
        <f t="shared" ref="O8:O13" si="2">RANK(N8,N$8:N$13)</f>
        <v>1</v>
      </c>
      <c r="P8" s="27" t="str">
        <f t="shared" ref="P8:P13" si="3">IF(N8&lt;47.5,"To",(IF(N8&lt;55,"At",(IF(N8&lt;60,"Ab","Be")))))</f>
        <v>Be</v>
      </c>
    </row>
    <row r="9" spans="1:16" x14ac:dyDescent="0.35">
      <c r="A9" s="1" t="s">
        <v>199</v>
      </c>
      <c r="B9" s="6" t="s">
        <v>200</v>
      </c>
      <c r="C9" s="6" t="s">
        <v>32</v>
      </c>
      <c r="D9" s="7">
        <v>12.95</v>
      </c>
      <c r="E9" s="6">
        <f t="shared" si="0"/>
        <v>2</v>
      </c>
      <c r="F9" s="7">
        <v>11.27</v>
      </c>
      <c r="G9" s="6">
        <f>RANK(F9,F$8:F$22)</f>
        <v>4</v>
      </c>
      <c r="H9" s="7">
        <v>9.9499999999999993</v>
      </c>
      <c r="I9" s="6">
        <f>RANK(H9,H$8:H$22)</f>
        <v>4</v>
      </c>
      <c r="J9" s="7">
        <v>12</v>
      </c>
      <c r="K9" s="6">
        <f>RANK(J9,J$8:J$22)</f>
        <v>1</v>
      </c>
      <c r="L9" s="7">
        <v>13</v>
      </c>
      <c r="M9" s="6">
        <f>RANK(L9,L$8:L$22)</f>
        <v>1</v>
      </c>
      <c r="N9" s="25">
        <f t="shared" si="1"/>
        <v>59.17</v>
      </c>
      <c r="O9" s="26">
        <f t="shared" si="2"/>
        <v>2</v>
      </c>
      <c r="P9" s="27" t="str">
        <f t="shared" si="3"/>
        <v>Ab</v>
      </c>
    </row>
    <row r="10" spans="1:16" x14ac:dyDescent="0.35">
      <c r="A10" s="1" t="s">
        <v>192</v>
      </c>
      <c r="B10" s="6" t="s">
        <v>193</v>
      </c>
      <c r="C10" s="6" t="s">
        <v>38</v>
      </c>
      <c r="D10" s="7">
        <v>12.725</v>
      </c>
      <c r="E10" s="6">
        <f t="shared" si="0"/>
        <v>5</v>
      </c>
      <c r="F10" s="7">
        <v>11.07</v>
      </c>
      <c r="G10" s="6">
        <f>RANK(F10,F$8:F$13)</f>
        <v>5</v>
      </c>
      <c r="H10" s="7">
        <v>11.3</v>
      </c>
      <c r="I10" s="6">
        <f>RANK(H10,H$8:H$13)</f>
        <v>2</v>
      </c>
      <c r="J10" s="7">
        <v>11.87</v>
      </c>
      <c r="K10" s="6">
        <f>RANK(J10,J$8:J$13)</f>
        <v>2</v>
      </c>
      <c r="L10" s="7">
        <v>10.75</v>
      </c>
      <c r="M10" s="6">
        <f>RANK(L10,L$8:L$13)</f>
        <v>6</v>
      </c>
      <c r="N10" s="25">
        <f t="shared" si="1"/>
        <v>57.714999999999996</v>
      </c>
      <c r="O10" s="26">
        <f t="shared" si="2"/>
        <v>3</v>
      </c>
      <c r="P10" s="27" t="str">
        <f t="shared" si="3"/>
        <v>Ab</v>
      </c>
    </row>
    <row r="11" spans="1:16" x14ac:dyDescent="0.35">
      <c r="A11" s="9">
        <v>94</v>
      </c>
      <c r="B11" s="6" t="s">
        <v>198</v>
      </c>
      <c r="C11" s="6" t="s">
        <v>32</v>
      </c>
      <c r="D11" s="7">
        <v>12.574999999999999</v>
      </c>
      <c r="E11" s="6">
        <f t="shared" si="0"/>
        <v>6</v>
      </c>
      <c r="F11" s="7">
        <v>11.64</v>
      </c>
      <c r="G11" s="6">
        <f>RANK(F11,F$8:F$22)</f>
        <v>3</v>
      </c>
      <c r="H11" s="7">
        <v>9.4</v>
      </c>
      <c r="I11" s="6">
        <f>RANK(H11,H$8:H$22)</f>
        <v>5</v>
      </c>
      <c r="J11" s="7">
        <v>11.1</v>
      </c>
      <c r="K11" s="6">
        <f>RANK(J11,J$8:J$22)</f>
        <v>3</v>
      </c>
      <c r="L11" s="7">
        <v>11.8</v>
      </c>
      <c r="M11" s="6">
        <f>RANK(L11,L$8:L$22)</f>
        <v>3</v>
      </c>
      <c r="N11" s="25">
        <f t="shared" si="1"/>
        <v>56.515000000000001</v>
      </c>
      <c r="O11" s="26">
        <f t="shared" si="2"/>
        <v>4</v>
      </c>
      <c r="P11" s="27" t="str">
        <f t="shared" si="3"/>
        <v>Ab</v>
      </c>
    </row>
    <row r="12" spans="1:16" x14ac:dyDescent="0.35">
      <c r="A12" s="1" t="s">
        <v>194</v>
      </c>
      <c r="B12" s="6" t="s">
        <v>195</v>
      </c>
      <c r="C12" s="6" t="s">
        <v>38</v>
      </c>
      <c r="D12" s="7">
        <v>12.824999999999999</v>
      </c>
      <c r="E12" s="6">
        <f t="shared" si="0"/>
        <v>3</v>
      </c>
      <c r="F12" s="7">
        <v>11.97</v>
      </c>
      <c r="G12" s="6">
        <f>RANK(F12,F$8:F$13)</f>
        <v>2</v>
      </c>
      <c r="H12" s="7">
        <v>8.4499999999999993</v>
      </c>
      <c r="I12" s="6">
        <f>RANK(H12,H$8:H$13)</f>
        <v>6</v>
      </c>
      <c r="J12" s="7">
        <v>10.94</v>
      </c>
      <c r="K12" s="6">
        <f>RANK(J12,J$8:J$13)</f>
        <v>5</v>
      </c>
      <c r="L12" s="7">
        <v>10.85</v>
      </c>
      <c r="M12" s="6">
        <f>RANK(L12,L$8:L$13)</f>
        <v>5</v>
      </c>
      <c r="N12" s="25">
        <f t="shared" si="1"/>
        <v>55.035000000000004</v>
      </c>
      <c r="O12" s="26">
        <f t="shared" si="2"/>
        <v>5</v>
      </c>
      <c r="P12" s="27" t="str">
        <f t="shared" si="3"/>
        <v>Ab</v>
      </c>
    </row>
    <row r="13" spans="1:16" x14ac:dyDescent="0.35">
      <c r="A13" s="1" t="s">
        <v>196</v>
      </c>
      <c r="B13" s="6" t="s">
        <v>197</v>
      </c>
      <c r="C13" s="12" t="s">
        <v>216</v>
      </c>
      <c r="D13" s="7">
        <v>12.775</v>
      </c>
      <c r="E13" s="6">
        <f t="shared" si="0"/>
        <v>4</v>
      </c>
      <c r="F13" s="7">
        <v>8.07</v>
      </c>
      <c r="G13" s="6">
        <f>RANK(F13,F$8:F$22)</f>
        <v>6</v>
      </c>
      <c r="H13" s="7">
        <v>11.2</v>
      </c>
      <c r="I13" s="6">
        <f>RANK(H13,H$8:H$22)</f>
        <v>3</v>
      </c>
      <c r="J13" s="7">
        <v>10.27</v>
      </c>
      <c r="K13" s="6">
        <f>RANK(J13,J$8:J$22)</f>
        <v>6</v>
      </c>
      <c r="L13" s="7">
        <v>11.2</v>
      </c>
      <c r="M13" s="6">
        <f>RANK(L13,L$8:L$22)</f>
        <v>4</v>
      </c>
      <c r="N13" s="25">
        <f t="shared" si="1"/>
        <v>53.515000000000001</v>
      </c>
      <c r="O13" s="26">
        <f t="shared" si="2"/>
        <v>6</v>
      </c>
      <c r="P13" s="27" t="str">
        <f t="shared" si="3"/>
        <v>At</v>
      </c>
    </row>
    <row r="15" spans="1:16" x14ac:dyDescent="0.35">
      <c r="H15" s="11"/>
      <c r="I15" s="11"/>
      <c r="J15" s="11"/>
      <c r="K15" s="11"/>
      <c r="L15" s="11"/>
      <c r="M15" s="11"/>
    </row>
  </sheetData>
  <sortState xmlns:xlrd2="http://schemas.microsoft.com/office/spreadsheetml/2017/richdata2" ref="A8:P13">
    <sortCondition ref="O8:O13"/>
  </sortState>
  <mergeCells count="2">
    <mergeCell ref="B1:M1"/>
    <mergeCell ref="B2:M2"/>
  </mergeCells>
  <conditionalFormatting sqref="D8:D13">
    <cfRule type="duplicateValues" dxfId="146" priority="880" stopIfTrue="1"/>
  </conditionalFormatting>
  <conditionalFormatting sqref="D9:D10 D12">
    <cfRule type="expression" dxfId="145" priority="78" stopIfTrue="1">
      <formula>AND(COUNTIF($D$9:$D$10, D9)+COUNTIF($D$12:$D$12, D9)+COUNTIF(#REF!, D9)+COUNTIF(#REF!, D9)&gt;1,NOT(ISBLANK(D9)))</formula>
    </cfRule>
  </conditionalFormatting>
  <conditionalFormatting sqref="E8:E13 G8:G13 I8:I13 K8:K13 M8:M13">
    <cfRule type="cellIs" dxfId="144" priority="39" stopIfTrue="1" operator="equal">
      <formula>6</formula>
    </cfRule>
    <cfRule type="cellIs" dxfId="143" priority="40" stopIfTrue="1" operator="equal">
      <formula>5</formula>
    </cfRule>
    <cfRule type="cellIs" dxfId="142" priority="41" stopIfTrue="1" operator="equal">
      <formula>4</formula>
    </cfRule>
    <cfRule type="cellIs" dxfId="141" priority="42" stopIfTrue="1" operator="equal">
      <formula>1</formula>
    </cfRule>
    <cfRule type="cellIs" dxfId="140" priority="43" stopIfTrue="1" operator="equal">
      <formula>2</formula>
    </cfRule>
    <cfRule type="cellIs" dxfId="139" priority="44" stopIfTrue="1" operator="equal">
      <formula>3</formula>
    </cfRule>
  </conditionalFormatting>
  <conditionalFormatting sqref="F8:F13">
    <cfRule type="duplicateValues" dxfId="138" priority="881" stopIfTrue="1"/>
  </conditionalFormatting>
  <conditionalFormatting sqref="F9">
    <cfRule type="duplicateValues" dxfId="137" priority="804" stopIfTrue="1"/>
  </conditionalFormatting>
  <conditionalFormatting sqref="H8:H13">
    <cfRule type="duplicateValues" dxfId="136" priority="882" stopIfTrue="1"/>
  </conditionalFormatting>
  <conditionalFormatting sqref="H9">
    <cfRule type="duplicateValues" dxfId="135" priority="817" stopIfTrue="1"/>
  </conditionalFormatting>
  <conditionalFormatting sqref="J8:J13">
    <cfRule type="duplicateValues" dxfId="134" priority="883" stopIfTrue="1"/>
  </conditionalFormatting>
  <conditionalFormatting sqref="J9">
    <cfRule type="duplicateValues" dxfId="133" priority="830" stopIfTrue="1"/>
  </conditionalFormatting>
  <conditionalFormatting sqref="L8:L13">
    <cfRule type="duplicateValues" dxfId="132" priority="884" stopIfTrue="1"/>
  </conditionalFormatting>
  <conditionalFormatting sqref="L9">
    <cfRule type="duplicateValues" dxfId="131" priority="843" stopIfTrue="1"/>
  </conditionalFormatting>
  <conditionalFormatting sqref="M3:M7">
    <cfRule type="cellIs" dxfId="130" priority="4" stopIfTrue="1" operator="equal">
      <formula>1</formula>
    </cfRule>
    <cfRule type="cellIs" dxfId="129" priority="5" stopIfTrue="1" operator="equal">
      <formula>2</formula>
    </cfRule>
    <cfRule type="cellIs" dxfId="128" priority="6" stopIfTrue="1" operator="equal">
      <formula>3</formula>
    </cfRule>
  </conditionalFormatting>
  <conditionalFormatting sqref="N8:N13">
    <cfRule type="duplicateValues" dxfId="127" priority="885" stopIfTrue="1"/>
    <cfRule type="duplicateValues" dxfId="126" priority="886" stopIfTrue="1"/>
  </conditionalFormatting>
  <conditionalFormatting sqref="O6:O7">
    <cfRule type="cellIs" dxfId="125" priority="1" stopIfTrue="1" operator="equal">
      <formula>1</formula>
    </cfRule>
    <cfRule type="cellIs" dxfId="124" priority="2" stopIfTrue="1" operator="equal">
      <formula>2</formula>
    </cfRule>
    <cfRule type="cellIs" dxfId="123" priority="3" stopIfTrue="1" operator="equal">
      <formula>3</formula>
    </cfRule>
  </conditionalFormatting>
  <conditionalFormatting sqref="O8:O13">
    <cfRule type="cellIs" dxfId="122" priority="45" stopIfTrue="1" operator="equal">
      <formula>6</formula>
    </cfRule>
    <cfRule type="cellIs" dxfId="121" priority="46" stopIfTrue="1" operator="equal">
      <formula>5</formula>
    </cfRule>
    <cfRule type="cellIs" dxfId="120" priority="47" stopIfTrue="1" operator="equal">
      <formula>4</formula>
    </cfRule>
    <cfRule type="cellIs" dxfId="119" priority="48" stopIfTrue="1" operator="equal">
      <formula>1</formula>
    </cfRule>
    <cfRule type="cellIs" dxfId="118" priority="49" stopIfTrue="1" operator="equal">
      <formula>2</formula>
    </cfRule>
    <cfRule type="cellIs" dxfId="117" priority="50" stopIfTrue="1" operator="equal">
      <formula>3</formula>
    </cfRule>
  </conditionalFormatting>
  <pageMargins left="0.7" right="0.7" top="0.75" bottom="0.75" header="0.3" footer="0.3"/>
  <pageSetup paperSize="9" scale="9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9BCC-8494-42A2-9C70-1D7E3BD59471}">
  <sheetPr>
    <tabColor theme="9" tint="0.59999389629810485"/>
    <pageSetUpPr fitToPage="1"/>
  </sheetPr>
  <dimension ref="A1:M14"/>
  <sheetViews>
    <sheetView zoomScale="90" zoomScaleNormal="90" workbookViewId="0"/>
  </sheetViews>
  <sheetFormatPr defaultRowHeight="14.5" x14ac:dyDescent="0.35"/>
  <cols>
    <col min="1" max="1" width="4.296875" style="3" customWidth="1"/>
    <col min="2" max="2" width="23.59765625" style="3" bestFit="1" customWidth="1"/>
    <col min="3" max="3" width="24.09765625" style="3" bestFit="1" customWidth="1"/>
    <col min="4" max="11" width="8.796875" style="3"/>
    <col min="12" max="12" width="8.796875" style="5"/>
    <col min="13" max="13" width="6" style="5" bestFit="1" customWidth="1"/>
    <col min="14" max="16384" width="8.796875" style="3"/>
  </cols>
  <sheetData>
    <row r="1" spans="1:13" s="5" customFormat="1" x14ac:dyDescent="0.35">
      <c r="A1" s="3"/>
      <c r="B1" s="18" t="str">
        <f>'PERFORMANCE 2 13 YRS +'!B1</f>
        <v>WEST MIDLANDS PERFORMANCE &amp; EXCEL GRADES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5" customFormat="1" x14ac:dyDescent="0.35">
      <c r="A2" s="3"/>
      <c r="B2" s="18" t="str">
        <f>'PERFORMANCE 2 13 YRS +'!B2</f>
        <v>2nd and 3rd May 2026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35">
      <c r="D3" s="4"/>
      <c r="F3" s="4"/>
      <c r="H3" s="4"/>
      <c r="J3" s="4"/>
    </row>
    <row r="4" spans="1:13" x14ac:dyDescent="0.35">
      <c r="B4" s="5" t="s">
        <v>70</v>
      </c>
      <c r="D4" s="4"/>
      <c r="F4" s="4"/>
      <c r="H4" s="4"/>
      <c r="J4" s="4"/>
    </row>
    <row r="5" spans="1:13" x14ac:dyDescent="0.35">
      <c r="B5" s="5"/>
      <c r="D5" s="4"/>
      <c r="F5" s="4"/>
      <c r="H5" s="4"/>
      <c r="J5" s="4"/>
    </row>
    <row r="6" spans="1:13" s="5" customFormat="1" x14ac:dyDescent="0.35">
      <c r="A6" s="3"/>
      <c r="B6" s="5" t="s">
        <v>6</v>
      </c>
      <c r="C6" s="5" t="s">
        <v>5</v>
      </c>
      <c r="D6" s="19" t="s">
        <v>220</v>
      </c>
      <c r="E6" s="5" t="s">
        <v>0</v>
      </c>
      <c r="F6" s="19" t="s">
        <v>4</v>
      </c>
      <c r="G6" s="5" t="s">
        <v>0</v>
      </c>
      <c r="H6" s="19" t="s">
        <v>3</v>
      </c>
      <c r="I6" s="5" t="s">
        <v>0</v>
      </c>
      <c r="J6" s="19" t="s">
        <v>2</v>
      </c>
      <c r="K6" s="5" t="s">
        <v>0</v>
      </c>
      <c r="L6" s="5" t="s">
        <v>1</v>
      </c>
      <c r="M6" s="5" t="s">
        <v>0</v>
      </c>
    </row>
    <row r="7" spans="1:13" x14ac:dyDescent="0.35">
      <c r="D7" s="4"/>
      <c r="F7" s="4"/>
      <c r="H7" s="4"/>
      <c r="J7" s="4"/>
    </row>
    <row r="8" spans="1:13" x14ac:dyDescent="0.35">
      <c r="A8" s="2">
        <v>82</v>
      </c>
      <c r="B8" s="12" t="s">
        <v>76</v>
      </c>
      <c r="C8" s="12" t="s">
        <v>46</v>
      </c>
      <c r="D8" s="7">
        <v>11.55</v>
      </c>
      <c r="E8" s="6">
        <f t="shared" ref="E8:E14" si="0">RANK(D8,D$8:D$14)</f>
        <v>1</v>
      </c>
      <c r="F8" s="7">
        <v>11.05</v>
      </c>
      <c r="G8" s="6">
        <f>RANK(F8,F$8:F$14)</f>
        <v>1</v>
      </c>
      <c r="H8" s="7">
        <v>11.3</v>
      </c>
      <c r="I8" s="6">
        <f>RANK(H8,H$8:H$14)</f>
        <v>4</v>
      </c>
      <c r="J8" s="7">
        <v>11</v>
      </c>
      <c r="K8" s="6">
        <f>RANK(J8,J$8:J$14)</f>
        <v>1</v>
      </c>
      <c r="L8" s="25">
        <f t="shared" ref="L8:L14" si="1">D8+F8+H8+J8</f>
        <v>44.900000000000006</v>
      </c>
      <c r="M8" s="26">
        <f t="shared" ref="M8:M14" si="2">RANK(L8,L$8:L$14)</f>
        <v>1</v>
      </c>
    </row>
    <row r="9" spans="1:13" x14ac:dyDescent="0.35">
      <c r="A9" s="2">
        <v>83</v>
      </c>
      <c r="B9" s="6" t="s">
        <v>78</v>
      </c>
      <c r="C9" s="12" t="s">
        <v>20</v>
      </c>
      <c r="D9" s="7">
        <v>10.95</v>
      </c>
      <c r="E9" s="6">
        <f t="shared" si="0"/>
        <v>3</v>
      </c>
      <c r="F9" s="7">
        <v>10.6</v>
      </c>
      <c r="G9" s="6">
        <f>RANK(F9,F$8:F$14)</f>
        <v>3</v>
      </c>
      <c r="H9" s="7">
        <v>12.25</v>
      </c>
      <c r="I9" s="6">
        <f>RANK(H9,H$8:H$14)</f>
        <v>1</v>
      </c>
      <c r="J9" s="7">
        <v>10.17</v>
      </c>
      <c r="K9" s="6">
        <f>RANK(J9,J$8:J$14)</f>
        <v>7</v>
      </c>
      <c r="L9" s="25">
        <f t="shared" si="1"/>
        <v>43.97</v>
      </c>
      <c r="M9" s="26">
        <f t="shared" si="2"/>
        <v>2</v>
      </c>
    </row>
    <row r="10" spans="1:13" x14ac:dyDescent="0.35">
      <c r="A10" s="2">
        <v>84</v>
      </c>
      <c r="B10" s="6" t="s">
        <v>67</v>
      </c>
      <c r="C10" s="6" t="s">
        <v>222</v>
      </c>
      <c r="D10" s="7">
        <v>11.1</v>
      </c>
      <c r="E10" s="6">
        <f t="shared" si="0"/>
        <v>2</v>
      </c>
      <c r="F10" s="7">
        <v>10.15</v>
      </c>
      <c r="G10" s="6">
        <f>RANK(F10,F$8:F$14)</f>
        <v>6</v>
      </c>
      <c r="H10" s="7">
        <v>11.6</v>
      </c>
      <c r="I10" s="6">
        <f>RANK(H10,H$8:H$14)</f>
        <v>2</v>
      </c>
      <c r="J10" s="7">
        <v>10.83</v>
      </c>
      <c r="K10" s="6">
        <f>RANK(J10,J$8:J$14)</f>
        <v>2</v>
      </c>
      <c r="L10" s="25">
        <f t="shared" si="1"/>
        <v>43.68</v>
      </c>
      <c r="M10" s="26">
        <f t="shared" si="2"/>
        <v>3</v>
      </c>
    </row>
    <row r="11" spans="1:13" x14ac:dyDescent="0.35">
      <c r="A11" s="1" t="s">
        <v>77</v>
      </c>
      <c r="B11" s="6" t="s">
        <v>68</v>
      </c>
      <c r="C11" s="13" t="s">
        <v>222</v>
      </c>
      <c r="D11" s="7">
        <v>10.9</v>
      </c>
      <c r="E11" s="6">
        <f t="shared" si="0"/>
        <v>5</v>
      </c>
      <c r="F11" s="7">
        <v>10.4</v>
      </c>
      <c r="G11" s="6">
        <f>RANK(F11,F$8:F$25)</f>
        <v>4</v>
      </c>
      <c r="H11" s="7">
        <v>10.9</v>
      </c>
      <c r="I11" s="6">
        <f>RANK(H11,H$8:H$25)</f>
        <v>5</v>
      </c>
      <c r="J11" s="7">
        <v>10.7</v>
      </c>
      <c r="K11" s="6">
        <f>RANK(J11,J$8:J$25)</f>
        <v>3</v>
      </c>
      <c r="L11" s="25">
        <f t="shared" si="1"/>
        <v>42.900000000000006</v>
      </c>
      <c r="M11" s="26">
        <f t="shared" si="2"/>
        <v>4</v>
      </c>
    </row>
    <row r="12" spans="1:13" x14ac:dyDescent="0.35">
      <c r="A12" s="1" t="s">
        <v>174</v>
      </c>
      <c r="B12" s="6" t="s">
        <v>72</v>
      </c>
      <c r="C12" s="13" t="s">
        <v>46</v>
      </c>
      <c r="D12" s="7">
        <v>10.85</v>
      </c>
      <c r="E12" s="6">
        <f t="shared" si="0"/>
        <v>6</v>
      </c>
      <c r="F12" s="7">
        <v>10.199999999999999</v>
      </c>
      <c r="G12" s="6">
        <f>RANK(F12,F$8:F$25)</f>
        <v>5</v>
      </c>
      <c r="H12" s="7">
        <v>11.35</v>
      </c>
      <c r="I12" s="6">
        <f>RANK(H12,H$8:H$25)</f>
        <v>3</v>
      </c>
      <c r="J12" s="7">
        <v>10.43</v>
      </c>
      <c r="K12" s="6">
        <f>RANK(J12,J$8:J$25)</f>
        <v>6</v>
      </c>
      <c r="L12" s="25">
        <f t="shared" si="1"/>
        <v>42.83</v>
      </c>
      <c r="M12" s="26">
        <f t="shared" si="2"/>
        <v>5</v>
      </c>
    </row>
    <row r="13" spans="1:13" x14ac:dyDescent="0.35">
      <c r="A13" s="1" t="s">
        <v>71</v>
      </c>
      <c r="B13" s="6" t="s">
        <v>74</v>
      </c>
      <c r="C13" s="6" t="s">
        <v>46</v>
      </c>
      <c r="D13" s="7">
        <v>10.85</v>
      </c>
      <c r="E13" s="6">
        <f t="shared" si="0"/>
        <v>6</v>
      </c>
      <c r="F13" s="7">
        <v>10.85</v>
      </c>
      <c r="G13" s="6">
        <f>RANK(F13,F$8:F$25)</f>
        <v>2</v>
      </c>
      <c r="H13" s="7">
        <v>10.3</v>
      </c>
      <c r="I13" s="6">
        <f>RANK(H13,H$8:H$25)</f>
        <v>7</v>
      </c>
      <c r="J13" s="7">
        <v>10.57</v>
      </c>
      <c r="K13" s="6">
        <f>RANK(J13,J$8:J$25)</f>
        <v>5</v>
      </c>
      <c r="L13" s="25">
        <f t="shared" si="1"/>
        <v>42.57</v>
      </c>
      <c r="M13" s="26">
        <f t="shared" si="2"/>
        <v>6</v>
      </c>
    </row>
    <row r="14" spans="1:13" x14ac:dyDescent="0.35">
      <c r="A14" s="2">
        <v>81</v>
      </c>
      <c r="B14" s="6" t="s">
        <v>75</v>
      </c>
      <c r="C14" s="6" t="s">
        <v>46</v>
      </c>
      <c r="D14" s="7">
        <v>10.95</v>
      </c>
      <c r="E14" s="6">
        <f t="shared" si="0"/>
        <v>3</v>
      </c>
      <c r="F14" s="7">
        <v>9.35</v>
      </c>
      <c r="G14" s="6">
        <f>RANK(F14,F$8:F$25)</f>
        <v>7</v>
      </c>
      <c r="H14" s="7">
        <v>10.4</v>
      </c>
      <c r="I14" s="6">
        <f>RANK(H14,H$8:H$25)</f>
        <v>6</v>
      </c>
      <c r="J14" s="7">
        <v>10.6</v>
      </c>
      <c r="K14" s="6">
        <f>RANK(J14,J$8:J$25)</f>
        <v>4</v>
      </c>
      <c r="L14" s="25">
        <f t="shared" si="1"/>
        <v>41.3</v>
      </c>
      <c r="M14" s="26">
        <f t="shared" si="2"/>
        <v>7</v>
      </c>
    </row>
  </sheetData>
  <mergeCells count="2">
    <mergeCell ref="B1:M1"/>
    <mergeCell ref="B2:M2"/>
  </mergeCells>
  <conditionalFormatting sqref="D8:D14">
    <cfRule type="duplicateValues" dxfId="116" priority="7" stopIfTrue="1"/>
  </conditionalFormatting>
  <conditionalFormatting sqref="D9:D12 D14">
    <cfRule type="expression" dxfId="115" priority="8" stopIfTrue="1">
      <formula>AND(COUNTIF($D$9:$D$12, D9)+COUNTIF($D$14:$D$14, D9)+COUNTIF(#REF!, D9)+COUNTIF(#REF!, D9)&gt;1,NOT(ISBLANK(D9)))</formula>
    </cfRule>
  </conditionalFormatting>
  <conditionalFormatting sqref="E8:E14">
    <cfRule type="cellIs" dxfId="114" priority="38" stopIfTrue="1" operator="equal">
      <formula>5</formula>
    </cfRule>
    <cfRule type="cellIs" dxfId="113" priority="37" stopIfTrue="1" operator="equal">
      <formula>6</formula>
    </cfRule>
    <cfRule type="cellIs" dxfId="112" priority="39" stopIfTrue="1" operator="equal">
      <formula>4</formula>
    </cfRule>
    <cfRule type="cellIs" dxfId="111" priority="40" stopIfTrue="1" operator="equal">
      <formula>1</formula>
    </cfRule>
    <cfRule type="cellIs" dxfId="110" priority="41" stopIfTrue="1" operator="equal">
      <formula>2</formula>
    </cfRule>
    <cfRule type="cellIs" dxfId="109" priority="42" stopIfTrue="1" operator="equal">
      <formula>3</formula>
    </cfRule>
  </conditionalFormatting>
  <conditionalFormatting sqref="F8:F14">
    <cfRule type="duplicateValues" dxfId="108" priority="6" stopIfTrue="1"/>
  </conditionalFormatting>
  <conditionalFormatting sqref="F9:F10">
    <cfRule type="duplicateValues" dxfId="107" priority="5" stopIfTrue="1"/>
  </conditionalFormatting>
  <conditionalFormatting sqref="G8:G14">
    <cfRule type="cellIs" dxfId="106" priority="36" stopIfTrue="1" operator="equal">
      <formula>3</formula>
    </cfRule>
    <cfRule type="cellIs" dxfId="105" priority="35" stopIfTrue="1" operator="equal">
      <formula>2</formula>
    </cfRule>
    <cfRule type="cellIs" dxfId="104" priority="33" stopIfTrue="1" operator="equal">
      <formula>4</formula>
    </cfRule>
    <cfRule type="cellIs" dxfId="103" priority="32" stopIfTrue="1" operator="equal">
      <formula>5</formula>
    </cfRule>
    <cfRule type="cellIs" dxfId="102" priority="31" stopIfTrue="1" operator="equal">
      <formula>6</formula>
    </cfRule>
    <cfRule type="cellIs" dxfId="101" priority="34" stopIfTrue="1" operator="equal">
      <formula>1</formula>
    </cfRule>
  </conditionalFormatting>
  <conditionalFormatting sqref="H8:H14">
    <cfRule type="duplicateValues" dxfId="100" priority="4" stopIfTrue="1"/>
  </conditionalFormatting>
  <conditionalFormatting sqref="H9:H10">
    <cfRule type="duplicateValues" dxfId="99" priority="3" stopIfTrue="1"/>
  </conditionalFormatting>
  <conditionalFormatting sqref="I8:I14">
    <cfRule type="cellIs" dxfId="98" priority="29" stopIfTrue="1" operator="equal">
      <formula>2</formula>
    </cfRule>
    <cfRule type="cellIs" dxfId="97" priority="30" stopIfTrue="1" operator="equal">
      <formula>3</formula>
    </cfRule>
    <cfRule type="cellIs" dxfId="96" priority="25" stopIfTrue="1" operator="equal">
      <formula>6</formula>
    </cfRule>
    <cfRule type="cellIs" dxfId="95" priority="26" stopIfTrue="1" operator="equal">
      <formula>5</formula>
    </cfRule>
    <cfRule type="cellIs" dxfId="94" priority="27" stopIfTrue="1" operator="equal">
      <formula>4</formula>
    </cfRule>
    <cfRule type="cellIs" dxfId="93" priority="28" stopIfTrue="1" operator="equal">
      <formula>1</formula>
    </cfRule>
  </conditionalFormatting>
  <conditionalFormatting sqref="J8:J14">
    <cfRule type="duplicateValues" dxfId="92" priority="2" stopIfTrue="1"/>
  </conditionalFormatting>
  <conditionalFormatting sqref="J9:J10">
    <cfRule type="duplicateValues" dxfId="91" priority="1" stopIfTrue="1"/>
  </conditionalFormatting>
  <conditionalFormatting sqref="K8:K14">
    <cfRule type="cellIs" dxfId="90" priority="24" stopIfTrue="1" operator="equal">
      <formula>3</formula>
    </cfRule>
    <cfRule type="cellIs" dxfId="89" priority="19" stopIfTrue="1" operator="equal">
      <formula>6</formula>
    </cfRule>
    <cfRule type="cellIs" dxfId="88" priority="23" stopIfTrue="1" operator="equal">
      <formula>2</formula>
    </cfRule>
    <cfRule type="cellIs" dxfId="87" priority="22" stopIfTrue="1" operator="equal">
      <formula>1</formula>
    </cfRule>
    <cfRule type="cellIs" dxfId="86" priority="21" stopIfTrue="1" operator="equal">
      <formula>4</formula>
    </cfRule>
    <cfRule type="cellIs" dxfId="85" priority="20" stopIfTrue="1" operator="equal">
      <formula>5</formula>
    </cfRule>
  </conditionalFormatting>
  <conditionalFormatting sqref="L8:L14">
    <cfRule type="duplicateValues" dxfId="84" priority="250" stopIfTrue="1"/>
    <cfRule type="duplicateValues" dxfId="83" priority="249" stopIfTrue="1"/>
  </conditionalFormatting>
  <conditionalFormatting sqref="M3:M7">
    <cfRule type="cellIs" dxfId="82" priority="11" stopIfTrue="1" operator="equal">
      <formula>3</formula>
    </cfRule>
    <cfRule type="cellIs" dxfId="81" priority="10" stopIfTrue="1" operator="equal">
      <formula>2</formula>
    </cfRule>
    <cfRule type="cellIs" dxfId="80" priority="9" stopIfTrue="1" operator="equal">
      <formula>1</formula>
    </cfRule>
  </conditionalFormatting>
  <conditionalFormatting sqref="M8:M14">
    <cfRule type="cellIs" dxfId="79" priority="43" stopIfTrue="1" operator="equal">
      <formula>6</formula>
    </cfRule>
    <cfRule type="cellIs" dxfId="78" priority="44" stopIfTrue="1" operator="equal">
      <formula>5</formula>
    </cfRule>
    <cfRule type="cellIs" dxfId="77" priority="46" stopIfTrue="1" operator="equal">
      <formula>1</formula>
    </cfRule>
    <cfRule type="cellIs" dxfId="76" priority="47" stopIfTrue="1" operator="equal">
      <formula>2</formula>
    </cfRule>
    <cfRule type="cellIs" dxfId="75" priority="48" stopIfTrue="1" operator="equal">
      <formula>3</formula>
    </cfRule>
    <cfRule type="cellIs" dxfId="74" priority="45" stopIfTrue="1" operator="equal">
      <formula>4</formula>
    </cfRule>
  </conditionalFormatting>
  <pageMargins left="0.7" right="0.7" top="0.75" bottom="0.75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DC2B2-CD85-4843-BD35-AEDC5F01CB56}">
  <sheetPr>
    <tabColor theme="9" tint="0.59999389629810485"/>
    <pageSetUpPr fitToPage="1"/>
  </sheetPr>
  <dimension ref="A1:M9"/>
  <sheetViews>
    <sheetView zoomScale="90" zoomScaleNormal="90" workbookViewId="0"/>
  </sheetViews>
  <sheetFormatPr defaultRowHeight="14.5" x14ac:dyDescent="0.35"/>
  <cols>
    <col min="1" max="1" width="4.296875" style="3" customWidth="1"/>
    <col min="2" max="2" width="23.59765625" style="3" bestFit="1" customWidth="1"/>
    <col min="3" max="3" width="24.09765625" style="3" bestFit="1" customWidth="1"/>
    <col min="4" max="11" width="8.796875" style="3"/>
    <col min="12" max="12" width="8.796875" style="5"/>
    <col min="13" max="13" width="6" style="5" bestFit="1" customWidth="1"/>
    <col min="14" max="16384" width="8.796875" style="3"/>
  </cols>
  <sheetData>
    <row r="1" spans="1:13" s="5" customFormat="1" x14ac:dyDescent="0.35">
      <c r="A1" s="3"/>
      <c r="B1" s="18" t="str">
        <f>'PERFORMANCE 2 13 YRS +'!B1</f>
        <v>WEST MIDLANDS PERFORMANCE &amp; EXCEL GRADES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5" customFormat="1" x14ac:dyDescent="0.35">
      <c r="A2" s="3"/>
      <c r="B2" s="18" t="str">
        <f>'PERFORMANCE 2 13 YRS +'!B2</f>
        <v>2nd and 3rd May 2026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35">
      <c r="D3" s="4"/>
      <c r="F3" s="4"/>
      <c r="H3" s="4"/>
      <c r="J3" s="4"/>
    </row>
    <row r="4" spans="1:13" x14ac:dyDescent="0.35">
      <c r="B4" s="5" t="s">
        <v>69</v>
      </c>
      <c r="D4" s="4"/>
      <c r="F4" s="4"/>
      <c r="H4" s="4"/>
      <c r="J4" s="4"/>
    </row>
    <row r="5" spans="1:13" x14ac:dyDescent="0.35">
      <c r="B5" s="5"/>
      <c r="D5" s="4"/>
      <c r="F5" s="4"/>
      <c r="H5" s="4"/>
      <c r="J5" s="4"/>
    </row>
    <row r="6" spans="1:13" s="5" customFormat="1" x14ac:dyDescent="0.35">
      <c r="A6" s="3"/>
      <c r="B6" s="5" t="s">
        <v>6</v>
      </c>
      <c r="C6" s="5" t="s">
        <v>5</v>
      </c>
      <c r="D6" s="19" t="s">
        <v>220</v>
      </c>
      <c r="E6" s="5" t="s">
        <v>0</v>
      </c>
      <c r="F6" s="19" t="s">
        <v>4</v>
      </c>
      <c r="G6" s="5" t="s">
        <v>0</v>
      </c>
      <c r="H6" s="19" t="s">
        <v>3</v>
      </c>
      <c r="I6" s="5" t="s">
        <v>0</v>
      </c>
      <c r="J6" s="19" t="s">
        <v>2</v>
      </c>
      <c r="K6" s="5" t="s">
        <v>0</v>
      </c>
      <c r="L6" s="5" t="s">
        <v>1</v>
      </c>
      <c r="M6" s="5" t="s">
        <v>0</v>
      </c>
    </row>
    <row r="7" spans="1:13" x14ac:dyDescent="0.35">
      <c r="D7" s="4"/>
      <c r="F7" s="4"/>
      <c r="H7" s="4"/>
      <c r="J7" s="4"/>
    </row>
    <row r="8" spans="1:13" x14ac:dyDescent="0.35">
      <c r="A8" s="36">
        <v>78</v>
      </c>
      <c r="B8" s="22" t="s">
        <v>221</v>
      </c>
      <c r="C8" s="22" t="s">
        <v>25</v>
      </c>
      <c r="D8" s="23">
        <v>9.8000000000000007</v>
      </c>
      <c r="E8" s="22">
        <f>RANK(D8,D$8:D$9)</f>
        <v>2</v>
      </c>
      <c r="F8" s="23">
        <v>9.9</v>
      </c>
      <c r="G8" s="22">
        <f>RANK(F8,F$8:F$14)</f>
        <v>1</v>
      </c>
      <c r="H8" s="23">
        <v>11.1</v>
      </c>
      <c r="I8" s="22">
        <f>RANK(H8,H$8:H$14)</f>
        <v>1</v>
      </c>
      <c r="J8" s="23">
        <v>11.07</v>
      </c>
      <c r="K8" s="22">
        <f>RANK(J8,J$8:J$9)</f>
        <v>2</v>
      </c>
      <c r="L8" s="28">
        <f t="shared" ref="L8:L9" si="0">D8+F8+H8+J8</f>
        <v>41.870000000000005</v>
      </c>
      <c r="M8" s="29">
        <f>RANK(L8,L$8:L$9)</f>
        <v>1</v>
      </c>
    </row>
    <row r="9" spans="1:13" x14ac:dyDescent="0.35">
      <c r="A9" s="2">
        <v>76</v>
      </c>
      <c r="B9" s="6" t="s">
        <v>65</v>
      </c>
      <c r="C9" s="6" t="s">
        <v>46</v>
      </c>
      <c r="D9" s="7">
        <v>11.05</v>
      </c>
      <c r="E9" s="6">
        <f>RANK(D9,D$8:D$9)</f>
        <v>1</v>
      </c>
      <c r="F9" s="7">
        <v>7.75</v>
      </c>
      <c r="G9" s="6">
        <f>RANK(F9,F$8:F$9)</f>
        <v>2</v>
      </c>
      <c r="H9" s="7">
        <v>10.4</v>
      </c>
      <c r="I9" s="6">
        <f>RANK(H9,H$8:H$9)</f>
        <v>2</v>
      </c>
      <c r="J9" s="7">
        <v>11.2</v>
      </c>
      <c r="K9" s="6">
        <f>RANK(J9,J$8:J$9)</f>
        <v>1</v>
      </c>
      <c r="L9" s="25">
        <f t="shared" si="0"/>
        <v>40.400000000000006</v>
      </c>
      <c r="M9" s="26">
        <f>RANK(L9,L$8:L$9)</f>
        <v>2</v>
      </c>
    </row>
  </sheetData>
  <mergeCells count="2">
    <mergeCell ref="B1:M1"/>
    <mergeCell ref="B2:M2"/>
  </mergeCells>
  <conditionalFormatting sqref="D8:D9">
    <cfRule type="expression" dxfId="73" priority="7" stopIfTrue="1">
      <formula>AND(COUNTIF($D$8:$D$9, D8)+COUNTIF(#REF!, D8)+COUNTIF(#REF!, D8)+COUNTIF(#REF!, D8)&gt;1,NOT(ISBLANK(D8)))</formula>
    </cfRule>
    <cfRule type="duplicateValues" dxfId="72" priority="11" stopIfTrue="1"/>
  </conditionalFormatting>
  <conditionalFormatting sqref="E8:E9 G8:G9 I8:I9">
    <cfRule type="cellIs" dxfId="71" priority="1" stopIfTrue="1" operator="equal">
      <formula>6</formula>
    </cfRule>
    <cfRule type="cellIs" dxfId="70" priority="2" stopIfTrue="1" operator="equal">
      <formula>5</formula>
    </cfRule>
    <cfRule type="cellIs" dxfId="69" priority="3" stopIfTrue="1" operator="equal">
      <formula>4</formula>
    </cfRule>
    <cfRule type="cellIs" dxfId="68" priority="4" stopIfTrue="1" operator="equal">
      <formula>1</formula>
    </cfRule>
    <cfRule type="cellIs" dxfId="67" priority="5" stopIfTrue="1" operator="equal">
      <formula>2</formula>
    </cfRule>
    <cfRule type="cellIs" dxfId="66" priority="6" stopIfTrue="1" operator="equal">
      <formula>3</formula>
    </cfRule>
  </conditionalFormatting>
  <conditionalFormatting sqref="F8">
    <cfRule type="duplicateValues" dxfId="65" priority="8" stopIfTrue="1"/>
  </conditionalFormatting>
  <conditionalFormatting sqref="F8:F9">
    <cfRule type="duplicateValues" dxfId="64" priority="12" stopIfTrue="1"/>
  </conditionalFormatting>
  <conditionalFormatting sqref="H8">
    <cfRule type="duplicateValues" dxfId="63" priority="9" stopIfTrue="1"/>
  </conditionalFormatting>
  <conditionalFormatting sqref="H8:H9">
    <cfRule type="duplicateValues" dxfId="62" priority="13" stopIfTrue="1"/>
  </conditionalFormatting>
  <conditionalFormatting sqref="J8">
    <cfRule type="duplicateValues" dxfId="61" priority="10" stopIfTrue="1"/>
  </conditionalFormatting>
  <conditionalFormatting sqref="J8:J9">
    <cfRule type="duplicateValues" dxfId="60" priority="14" stopIfTrue="1"/>
  </conditionalFormatting>
  <conditionalFormatting sqref="K8:K9">
    <cfRule type="cellIs" dxfId="59" priority="25" stopIfTrue="1" operator="equal">
      <formula>6</formula>
    </cfRule>
    <cfRule type="cellIs" dxfId="58" priority="26" stopIfTrue="1" operator="equal">
      <formula>5</formula>
    </cfRule>
    <cfRule type="cellIs" dxfId="57" priority="27" stopIfTrue="1" operator="equal">
      <formula>4</formula>
    </cfRule>
    <cfRule type="cellIs" dxfId="56" priority="28" stopIfTrue="1" operator="equal">
      <formula>1</formula>
    </cfRule>
    <cfRule type="cellIs" dxfId="55" priority="29" stopIfTrue="1" operator="equal">
      <formula>2</formula>
    </cfRule>
    <cfRule type="cellIs" dxfId="54" priority="30" stopIfTrue="1" operator="equal">
      <formula>3</formula>
    </cfRule>
  </conditionalFormatting>
  <conditionalFormatting sqref="L8:L9">
    <cfRule type="duplicateValues" dxfId="53" priority="238" stopIfTrue="1"/>
    <cfRule type="duplicateValues" dxfId="52" priority="239" stopIfTrue="1"/>
  </conditionalFormatting>
  <conditionalFormatting sqref="M3:M7">
    <cfRule type="cellIs" dxfId="51" priority="15" stopIfTrue="1" operator="equal">
      <formula>1</formula>
    </cfRule>
    <cfRule type="cellIs" dxfId="50" priority="16" stopIfTrue="1" operator="equal">
      <formula>2</formula>
    </cfRule>
    <cfRule type="cellIs" dxfId="49" priority="17" stopIfTrue="1" operator="equal">
      <formula>3</formula>
    </cfRule>
  </conditionalFormatting>
  <conditionalFormatting sqref="M8:M9">
    <cfRule type="cellIs" dxfId="48" priority="49" stopIfTrue="1" operator="equal">
      <formula>6</formula>
    </cfRule>
    <cfRule type="cellIs" dxfId="47" priority="50" stopIfTrue="1" operator="equal">
      <formula>5</formula>
    </cfRule>
    <cfRule type="cellIs" dxfId="46" priority="51" stopIfTrue="1" operator="equal">
      <formula>4</formula>
    </cfRule>
    <cfRule type="cellIs" dxfId="45" priority="52" stopIfTrue="1" operator="equal">
      <formula>1</formula>
    </cfRule>
    <cfRule type="cellIs" dxfId="44" priority="53" stopIfTrue="1" operator="equal">
      <formula>2</formula>
    </cfRule>
    <cfRule type="cellIs" dxfId="43" priority="54" stopIfTrue="1" operator="equal">
      <formula>3</formula>
    </cfRule>
  </conditionalFormatting>
  <pageMargins left="0.7" right="0.7" top="0.75" bottom="0.75" header="0.3" footer="0.3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42CD3-F305-4C22-8741-299BD38EAD8B}">
  <sheetPr>
    <tabColor theme="7" tint="0.59999389629810485"/>
    <pageSetUpPr fitToPage="1"/>
  </sheetPr>
  <dimension ref="A1:M11"/>
  <sheetViews>
    <sheetView zoomScale="90" zoomScaleNormal="90" workbookViewId="0"/>
  </sheetViews>
  <sheetFormatPr defaultRowHeight="14.5" x14ac:dyDescent="0.35"/>
  <cols>
    <col min="1" max="1" width="4.296875" style="3" customWidth="1"/>
    <col min="2" max="2" width="23.59765625" style="3" bestFit="1" customWidth="1"/>
    <col min="3" max="3" width="24.09765625" style="3" bestFit="1" customWidth="1"/>
    <col min="4" max="11" width="8.796875" style="3"/>
    <col min="12" max="12" width="8.796875" style="5"/>
    <col min="13" max="13" width="6" style="5" bestFit="1" customWidth="1"/>
    <col min="14" max="16384" width="8.796875" style="3"/>
  </cols>
  <sheetData>
    <row r="1" spans="1:13" s="5" customFormat="1" x14ac:dyDescent="0.35">
      <c r="B1" s="18" t="str">
        <f>'PERFORMANCE 2 13 YRS +'!B1</f>
        <v>WEST MIDLANDS PERFORMANCE &amp; EXCEL GRADES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5" customFormat="1" x14ac:dyDescent="0.35">
      <c r="B2" s="18" t="str">
        <f>'PERFORMANCE 2 13 YRS +'!B2</f>
        <v>2nd and 3rd May 2026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35">
      <c r="D3" s="4"/>
      <c r="F3" s="4"/>
      <c r="H3" s="4"/>
      <c r="J3" s="4"/>
    </row>
    <row r="4" spans="1:13" x14ac:dyDescent="0.35">
      <c r="B4" s="5" t="s">
        <v>215</v>
      </c>
      <c r="D4" s="4"/>
      <c r="F4" s="4"/>
      <c r="H4" s="4"/>
      <c r="J4" s="4"/>
    </row>
    <row r="5" spans="1:13" x14ac:dyDescent="0.35">
      <c r="B5" s="5"/>
      <c r="D5" s="4"/>
      <c r="F5" s="4"/>
      <c r="H5" s="4"/>
      <c r="J5" s="4"/>
    </row>
    <row r="6" spans="1:13" s="5" customFormat="1" x14ac:dyDescent="0.35">
      <c r="B6" s="5" t="s">
        <v>6</v>
      </c>
      <c r="C6" s="5" t="s">
        <v>5</v>
      </c>
      <c r="D6" s="19" t="s">
        <v>220</v>
      </c>
      <c r="E6" s="5" t="s">
        <v>0</v>
      </c>
      <c r="F6" s="19" t="s">
        <v>4</v>
      </c>
      <c r="G6" s="5" t="s">
        <v>0</v>
      </c>
      <c r="H6" s="19" t="s">
        <v>3</v>
      </c>
      <c r="I6" s="5" t="s">
        <v>0</v>
      </c>
      <c r="J6" s="19" t="s">
        <v>2</v>
      </c>
      <c r="K6" s="5" t="s">
        <v>0</v>
      </c>
      <c r="L6" s="5" t="s">
        <v>1</v>
      </c>
      <c r="M6" s="5" t="s">
        <v>0</v>
      </c>
    </row>
    <row r="7" spans="1:13" x14ac:dyDescent="0.35">
      <c r="D7" s="4"/>
      <c r="F7" s="4"/>
      <c r="H7" s="4"/>
      <c r="J7" s="4"/>
    </row>
    <row r="8" spans="1:13" x14ac:dyDescent="0.35">
      <c r="A8" s="9">
        <v>99</v>
      </c>
      <c r="B8" s="6" t="s">
        <v>210</v>
      </c>
      <c r="C8" s="6" t="s">
        <v>46</v>
      </c>
      <c r="D8" s="7">
        <v>11.95</v>
      </c>
      <c r="E8" s="6">
        <f>RANK(D8,D$8:D$11)</f>
        <v>1</v>
      </c>
      <c r="F8" s="7">
        <v>9.1</v>
      </c>
      <c r="G8" s="6">
        <f>RANK(F8,F$8:F$11)</f>
        <v>1</v>
      </c>
      <c r="H8" s="7">
        <v>10.15</v>
      </c>
      <c r="I8" s="6">
        <f>RANK(H8,H$8:H$11)</f>
        <v>3</v>
      </c>
      <c r="J8" s="7">
        <v>10.07</v>
      </c>
      <c r="K8" s="6">
        <f>RANK(J8,J$8:J$11)</f>
        <v>3</v>
      </c>
      <c r="L8" s="25">
        <f>D8+F8+H8+J8</f>
        <v>41.269999999999996</v>
      </c>
      <c r="M8" s="26">
        <f>RANK(L8,L$8:L$11)</f>
        <v>1</v>
      </c>
    </row>
    <row r="9" spans="1:13" x14ac:dyDescent="0.35">
      <c r="A9" s="1" t="s">
        <v>211</v>
      </c>
      <c r="B9" s="6" t="s">
        <v>212</v>
      </c>
      <c r="C9" s="6" t="s">
        <v>46</v>
      </c>
      <c r="D9" s="7">
        <v>11.7</v>
      </c>
      <c r="E9" s="6">
        <f>RANK(D9,D$8:D$11)</f>
        <v>2</v>
      </c>
      <c r="F9" s="7">
        <v>5.37</v>
      </c>
      <c r="G9" s="6">
        <f>RANK(F9,F$8:F$11)</f>
        <v>4</v>
      </c>
      <c r="H9" s="7">
        <v>11.55</v>
      </c>
      <c r="I9" s="6">
        <f>RANK(H9,H$8:H$11)</f>
        <v>1</v>
      </c>
      <c r="J9" s="7">
        <v>11</v>
      </c>
      <c r="K9" s="6">
        <f>RANK(J9,J$8:J$11)</f>
        <v>1</v>
      </c>
      <c r="L9" s="25">
        <f>D9+F9+H9+J9</f>
        <v>39.620000000000005</v>
      </c>
      <c r="M9" s="26">
        <f>RANK(L9,L$8:L$11)</f>
        <v>2</v>
      </c>
    </row>
    <row r="10" spans="1:13" x14ac:dyDescent="0.35">
      <c r="A10" s="1" t="s">
        <v>213</v>
      </c>
      <c r="B10" s="6" t="s">
        <v>214</v>
      </c>
      <c r="C10" s="6" t="s">
        <v>132</v>
      </c>
      <c r="D10" s="7">
        <v>10.65</v>
      </c>
      <c r="E10" s="6">
        <f>RANK(D10,D$8:D$11)</f>
        <v>3</v>
      </c>
      <c r="F10" s="7">
        <v>8.74</v>
      </c>
      <c r="G10" s="6">
        <f>RANK(F10,F$8:F$20)</f>
        <v>3</v>
      </c>
      <c r="H10" s="7">
        <v>7.9</v>
      </c>
      <c r="I10" s="6">
        <f>RANK(H10,H$8:H$20)</f>
        <v>4</v>
      </c>
      <c r="J10" s="7">
        <v>10.93</v>
      </c>
      <c r="K10" s="6">
        <f>RANK(J10,J$8:J$20)</f>
        <v>2</v>
      </c>
      <c r="L10" s="25">
        <f>D10+F10+H10+J10</f>
        <v>38.22</v>
      </c>
      <c r="M10" s="26">
        <f>RANK(L10,L$8:L$11)</f>
        <v>3</v>
      </c>
    </row>
    <row r="11" spans="1:13" x14ac:dyDescent="0.35">
      <c r="A11" s="2">
        <v>98</v>
      </c>
      <c r="B11" s="6" t="s">
        <v>209</v>
      </c>
      <c r="C11" s="6" t="s">
        <v>17</v>
      </c>
      <c r="D11" s="7">
        <v>10.4</v>
      </c>
      <c r="E11" s="6">
        <f>RANK(D11,D$8:D$11)</f>
        <v>4</v>
      </c>
      <c r="F11" s="7">
        <v>8.8000000000000007</v>
      </c>
      <c r="G11" s="6">
        <f>RANK(F11,F$8:F$11)</f>
        <v>2</v>
      </c>
      <c r="H11" s="7">
        <v>11.55</v>
      </c>
      <c r="I11" s="6">
        <f>RANK(H11,H$8:H$11)</f>
        <v>1</v>
      </c>
      <c r="J11" s="7">
        <v>1.1299999999999999</v>
      </c>
      <c r="K11" s="6">
        <f>RANK(J11,J$8:J$11)</f>
        <v>4</v>
      </c>
      <c r="L11" s="25">
        <f>D11+F11+H11+J11</f>
        <v>31.880000000000003</v>
      </c>
      <c r="M11" s="26">
        <f>RANK(L11,L$8:L$11)</f>
        <v>4</v>
      </c>
    </row>
  </sheetData>
  <sortState xmlns:xlrd2="http://schemas.microsoft.com/office/spreadsheetml/2017/richdata2" ref="A8:M11">
    <sortCondition ref="M8:M11"/>
  </sortState>
  <mergeCells count="2">
    <mergeCell ref="B1:M1"/>
    <mergeCell ref="B2:M2"/>
  </mergeCells>
  <conditionalFormatting sqref="D8:D11">
    <cfRule type="duplicateValues" dxfId="42" priority="893" stopIfTrue="1"/>
  </conditionalFormatting>
  <conditionalFormatting sqref="D9:D11">
    <cfRule type="expression" dxfId="41" priority="894" stopIfTrue="1">
      <formula>AND(COUNTIF($D$9:$D$11, D9)+COUNTIF(#REF!, D9)+COUNTIF(#REF!, D9)+COUNTIF(#REF!, D9)&gt;1,NOT(ISBLANK(D9)))</formula>
    </cfRule>
  </conditionalFormatting>
  <conditionalFormatting sqref="E8:E11">
    <cfRule type="cellIs" dxfId="40" priority="37" stopIfTrue="1" operator="equal">
      <formula>4</formula>
    </cfRule>
    <cfRule type="cellIs" dxfId="39" priority="40" stopIfTrue="1" operator="equal">
      <formula>3</formula>
    </cfRule>
    <cfRule type="cellIs" dxfId="38" priority="39" stopIfTrue="1" operator="equal">
      <formula>2</formula>
    </cfRule>
    <cfRule type="cellIs" dxfId="37" priority="38" stopIfTrue="1" operator="equal">
      <formula>1</formula>
    </cfRule>
    <cfRule type="cellIs" dxfId="36" priority="36" stopIfTrue="1" operator="equal">
      <formula>5</formula>
    </cfRule>
    <cfRule type="cellIs" dxfId="35" priority="35" stopIfTrue="1" operator="equal">
      <formula>6</formula>
    </cfRule>
  </conditionalFormatting>
  <conditionalFormatting sqref="F8:F11">
    <cfRule type="duplicateValues" dxfId="34" priority="895" stopIfTrue="1"/>
  </conditionalFormatting>
  <conditionalFormatting sqref="F9:F10">
    <cfRule type="duplicateValues" dxfId="33" priority="16" stopIfTrue="1"/>
  </conditionalFormatting>
  <conditionalFormatting sqref="G8:G11">
    <cfRule type="cellIs" dxfId="32" priority="33" stopIfTrue="1" operator="equal">
      <formula>2</formula>
    </cfRule>
    <cfRule type="cellIs" dxfId="31" priority="29" stopIfTrue="1" operator="equal">
      <formula>6</formula>
    </cfRule>
    <cfRule type="cellIs" dxfId="30" priority="30" stopIfTrue="1" operator="equal">
      <formula>5</formula>
    </cfRule>
    <cfRule type="cellIs" dxfId="29" priority="32" stopIfTrue="1" operator="equal">
      <formula>1</formula>
    </cfRule>
    <cfRule type="cellIs" dxfId="28" priority="31" stopIfTrue="1" operator="equal">
      <formula>4</formula>
    </cfRule>
    <cfRule type="cellIs" dxfId="27" priority="34" stopIfTrue="1" operator="equal">
      <formula>3</formula>
    </cfRule>
  </conditionalFormatting>
  <conditionalFormatting sqref="H8:H11">
    <cfRule type="duplicateValues" dxfId="26" priority="896" stopIfTrue="1"/>
  </conditionalFormatting>
  <conditionalFormatting sqref="H9:H10">
    <cfRule type="duplicateValues" dxfId="25" priority="15" stopIfTrue="1"/>
  </conditionalFormatting>
  <conditionalFormatting sqref="I8:I11">
    <cfRule type="cellIs" dxfId="24" priority="4" stopIfTrue="1" operator="equal">
      <formula>1</formula>
    </cfRule>
    <cfRule type="cellIs" dxfId="23" priority="5" stopIfTrue="1" operator="equal">
      <formula>2</formula>
    </cfRule>
    <cfRule type="cellIs" dxfId="22" priority="6" stopIfTrue="1" operator="equal">
      <formula>3</formula>
    </cfRule>
    <cfRule type="cellIs" dxfId="21" priority="1" stopIfTrue="1" operator="equal">
      <formula>6</formula>
    </cfRule>
    <cfRule type="cellIs" dxfId="20" priority="2" stopIfTrue="1" operator="equal">
      <formula>5</formula>
    </cfRule>
    <cfRule type="cellIs" dxfId="19" priority="3" stopIfTrue="1" operator="equal">
      <formula>4</formula>
    </cfRule>
  </conditionalFormatting>
  <conditionalFormatting sqref="J8:J11">
    <cfRule type="duplicateValues" dxfId="18" priority="897" stopIfTrue="1"/>
  </conditionalFormatting>
  <conditionalFormatting sqref="J9:J10">
    <cfRule type="duplicateValues" dxfId="17" priority="14" stopIfTrue="1"/>
  </conditionalFormatting>
  <conditionalFormatting sqref="K8:K11">
    <cfRule type="cellIs" dxfId="16" priority="19" stopIfTrue="1" operator="equal">
      <formula>4</formula>
    </cfRule>
    <cfRule type="cellIs" dxfId="15" priority="18" stopIfTrue="1" operator="equal">
      <formula>5</formula>
    </cfRule>
    <cfRule type="cellIs" dxfId="14" priority="21" stopIfTrue="1" operator="equal">
      <formula>2</formula>
    </cfRule>
    <cfRule type="cellIs" dxfId="13" priority="17" stopIfTrue="1" operator="equal">
      <formula>6</formula>
    </cfRule>
    <cfRule type="cellIs" dxfId="12" priority="22" stopIfTrue="1" operator="equal">
      <formula>3</formula>
    </cfRule>
    <cfRule type="cellIs" dxfId="11" priority="20" stopIfTrue="1" operator="equal">
      <formula>1</formula>
    </cfRule>
  </conditionalFormatting>
  <conditionalFormatting sqref="L8:L11">
    <cfRule type="duplicateValues" dxfId="10" priority="899" stopIfTrue="1"/>
    <cfRule type="duplicateValues" dxfId="9" priority="898" stopIfTrue="1"/>
  </conditionalFormatting>
  <conditionalFormatting sqref="M3:M7">
    <cfRule type="cellIs" dxfId="8" priority="9" stopIfTrue="1" operator="equal">
      <formula>3</formula>
    </cfRule>
    <cfRule type="cellIs" dxfId="7" priority="8" stopIfTrue="1" operator="equal">
      <formula>2</formula>
    </cfRule>
    <cfRule type="cellIs" dxfId="6" priority="7" stopIfTrue="1" operator="equal">
      <formula>1</formula>
    </cfRule>
  </conditionalFormatting>
  <conditionalFormatting sqref="M8:M11">
    <cfRule type="cellIs" dxfId="5" priority="41" stopIfTrue="1" operator="equal">
      <formula>6</formula>
    </cfRule>
    <cfRule type="cellIs" dxfId="4" priority="42" stopIfTrue="1" operator="equal">
      <formula>5</formula>
    </cfRule>
    <cfRule type="cellIs" dxfId="3" priority="44" stopIfTrue="1" operator="equal">
      <formula>1</formula>
    </cfRule>
    <cfRule type="cellIs" dxfId="2" priority="45" stopIfTrue="1" operator="equal">
      <formula>2</formula>
    </cfRule>
    <cfRule type="cellIs" dxfId="1" priority="46" stopIfTrue="1" operator="equal">
      <formula>3</formula>
    </cfRule>
    <cfRule type="cellIs" dxfId="0" priority="43" stopIfTrue="1" operator="equal">
      <formula>4</formula>
    </cfRule>
  </conditionalFormatting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AB0F7-A0DF-422E-AE33-5A24632E4F46}">
  <sheetPr>
    <tabColor theme="7" tint="0.59999389629810485"/>
    <pageSetUpPr fitToPage="1"/>
  </sheetPr>
  <dimension ref="A1:P47"/>
  <sheetViews>
    <sheetView zoomScale="90" zoomScaleNormal="90" workbookViewId="0"/>
  </sheetViews>
  <sheetFormatPr defaultRowHeight="14.5" x14ac:dyDescent="0.35"/>
  <cols>
    <col min="1" max="1" width="4.296875" style="3" customWidth="1"/>
    <col min="2" max="2" width="23.59765625" style="3" bestFit="1" customWidth="1"/>
    <col min="3" max="3" width="24.09765625" style="3" bestFit="1" customWidth="1"/>
    <col min="4" max="13" width="8.796875" style="3"/>
    <col min="14" max="14" width="8.796875" style="5"/>
    <col min="15" max="15" width="5.296875" style="5" bestFit="1" customWidth="1"/>
    <col min="16" max="16" width="3.19921875" style="20" bestFit="1" customWidth="1"/>
    <col min="17" max="16384" width="8.796875" style="3"/>
  </cols>
  <sheetData>
    <row r="1" spans="1:16" s="5" customFormat="1" x14ac:dyDescent="0.35">
      <c r="A1" s="3"/>
      <c r="B1" s="18" t="str">
        <f>'PERFORMANCE 2 13 YRS +'!B1</f>
        <v>WEST MIDLANDS PERFORMANCE &amp; EXCEL GRADES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P1" s="20"/>
    </row>
    <row r="2" spans="1:16" s="5" customFormat="1" x14ac:dyDescent="0.35">
      <c r="A2" s="3"/>
      <c r="B2" s="18" t="str">
        <f>'PERFORMANCE 2 13 YRS +'!B2</f>
        <v>2nd and 3rd May 2026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P2" s="20"/>
    </row>
    <row r="3" spans="1:16" x14ac:dyDescent="0.35">
      <c r="D3" s="4"/>
      <c r="F3" s="4"/>
      <c r="H3" s="4"/>
      <c r="J3" s="4"/>
    </row>
    <row r="4" spans="1:16" x14ac:dyDescent="0.35">
      <c r="B4" s="5" t="s">
        <v>158</v>
      </c>
      <c r="D4" s="4"/>
      <c r="F4" s="4"/>
      <c r="H4" s="4"/>
      <c r="J4" s="4"/>
    </row>
    <row r="5" spans="1:16" x14ac:dyDescent="0.35">
      <c r="B5" s="5"/>
      <c r="D5" s="4"/>
      <c r="F5" s="4"/>
      <c r="H5" s="4"/>
      <c r="J5" s="4"/>
    </row>
    <row r="6" spans="1:16" s="5" customFormat="1" x14ac:dyDescent="0.35">
      <c r="A6" s="3"/>
      <c r="B6" s="5" t="s">
        <v>6</v>
      </c>
      <c r="C6" s="5" t="s">
        <v>5</v>
      </c>
      <c r="D6" s="19" t="s">
        <v>220</v>
      </c>
      <c r="E6" s="5" t="s">
        <v>0</v>
      </c>
      <c r="F6" s="19" t="s">
        <v>4</v>
      </c>
      <c r="G6" s="5" t="s">
        <v>0</v>
      </c>
      <c r="H6" s="19" t="s">
        <v>3</v>
      </c>
      <c r="I6" s="5" t="s">
        <v>0</v>
      </c>
      <c r="J6" s="19" t="s">
        <v>2</v>
      </c>
      <c r="K6" s="5" t="s">
        <v>0</v>
      </c>
      <c r="L6" s="5" t="s">
        <v>7</v>
      </c>
      <c r="M6" s="5" t="s">
        <v>0</v>
      </c>
      <c r="N6" s="5" t="s">
        <v>1</v>
      </c>
      <c r="O6" s="5" t="s">
        <v>0</v>
      </c>
      <c r="P6" s="20"/>
    </row>
    <row r="7" spans="1:16" x14ac:dyDescent="0.35">
      <c r="D7" s="4"/>
      <c r="F7" s="4"/>
      <c r="H7" s="4"/>
      <c r="J7" s="4"/>
    </row>
    <row r="8" spans="1:16" x14ac:dyDescent="0.35">
      <c r="A8" s="9">
        <v>82</v>
      </c>
      <c r="B8" s="6" t="s">
        <v>178</v>
      </c>
      <c r="C8" s="6" t="s">
        <v>27</v>
      </c>
      <c r="D8" s="7">
        <v>12.95</v>
      </c>
      <c r="E8" s="6">
        <f>RANK(D8,D$8:D$35)</f>
        <v>8</v>
      </c>
      <c r="F8" s="7">
        <v>12.5</v>
      </c>
      <c r="G8" s="6">
        <f>RANK(F8,F$8:F$35)</f>
        <v>6</v>
      </c>
      <c r="H8" s="7">
        <v>12.55</v>
      </c>
      <c r="I8" s="6">
        <f>RANK(H8,H$8:H$35)</f>
        <v>1</v>
      </c>
      <c r="J8" s="7">
        <v>11.9</v>
      </c>
      <c r="K8" s="6">
        <f>RANK(J8,J$8:J$35)</f>
        <v>2</v>
      </c>
      <c r="L8" s="7">
        <v>12.4</v>
      </c>
      <c r="M8" s="6">
        <f>RANK(L8,L$8:L$35)</f>
        <v>1</v>
      </c>
      <c r="N8" s="25">
        <f t="shared" ref="N8:N24" si="0">D8+F8+H8+J8+L8</f>
        <v>62.3</v>
      </c>
      <c r="O8" s="26">
        <f t="shared" ref="O8:O24" si="1">RANK(N8,N$8:N$24)</f>
        <v>1</v>
      </c>
      <c r="P8" s="27" t="str">
        <f t="shared" ref="P8:P24" si="2">IF(N8&lt;47.5,"To",(IF(N8&lt;55,"At",(IF(N8&lt;60,"Ab","Be")))))</f>
        <v>Be</v>
      </c>
    </row>
    <row r="9" spans="1:16" x14ac:dyDescent="0.35">
      <c r="A9" s="1" t="s">
        <v>164</v>
      </c>
      <c r="B9" s="6" t="s">
        <v>165</v>
      </c>
      <c r="C9" s="6" t="s">
        <v>22</v>
      </c>
      <c r="D9" s="7">
        <v>12.75</v>
      </c>
      <c r="E9" s="6">
        <f t="shared" ref="E9:E23" si="3">RANK(D9,D$8:D$35)</f>
        <v>14</v>
      </c>
      <c r="F9" s="7">
        <v>13.1</v>
      </c>
      <c r="G9" s="6">
        <f t="shared" ref="G9:G24" si="4">RANK(F9,F$8:F$35)</f>
        <v>2</v>
      </c>
      <c r="H9" s="7">
        <v>12.4</v>
      </c>
      <c r="I9" s="6">
        <f t="shared" ref="I9:I23" si="5">RANK(H9,H$8:H$35)</f>
        <v>2</v>
      </c>
      <c r="J9" s="7">
        <v>11.65</v>
      </c>
      <c r="K9" s="6">
        <f t="shared" ref="K9:K23" si="6">RANK(J9,J$8:J$35)</f>
        <v>3</v>
      </c>
      <c r="L9" s="7">
        <v>11.35</v>
      </c>
      <c r="M9" s="6">
        <f t="shared" ref="M9:M23" si="7">RANK(L9,L$8:L$35)</f>
        <v>3</v>
      </c>
      <c r="N9" s="25">
        <f t="shared" si="0"/>
        <v>61.25</v>
      </c>
      <c r="O9" s="26">
        <f t="shared" si="1"/>
        <v>2</v>
      </c>
      <c r="P9" s="27" t="str">
        <f t="shared" si="2"/>
        <v>Be</v>
      </c>
    </row>
    <row r="10" spans="1:16" x14ac:dyDescent="0.35">
      <c r="A10" s="1" t="s">
        <v>179</v>
      </c>
      <c r="B10" s="6" t="s">
        <v>180</v>
      </c>
      <c r="C10" s="6" t="s">
        <v>27</v>
      </c>
      <c r="D10" s="7">
        <v>13</v>
      </c>
      <c r="E10" s="6">
        <f t="shared" si="3"/>
        <v>7</v>
      </c>
      <c r="F10" s="7">
        <v>13.04</v>
      </c>
      <c r="G10" s="6">
        <f t="shared" si="4"/>
        <v>3</v>
      </c>
      <c r="H10" s="7">
        <v>11.95</v>
      </c>
      <c r="I10" s="6">
        <f t="shared" si="5"/>
        <v>3</v>
      </c>
      <c r="J10" s="7">
        <v>11.65</v>
      </c>
      <c r="K10" s="6">
        <f t="shared" si="6"/>
        <v>3</v>
      </c>
      <c r="L10" s="7">
        <v>11.25</v>
      </c>
      <c r="M10" s="6">
        <f t="shared" si="7"/>
        <v>4</v>
      </c>
      <c r="N10" s="25">
        <f t="shared" si="0"/>
        <v>60.889999999999993</v>
      </c>
      <c r="O10" s="26">
        <f t="shared" si="1"/>
        <v>3</v>
      </c>
      <c r="P10" s="27" t="str">
        <f t="shared" si="2"/>
        <v>Be</v>
      </c>
    </row>
    <row r="11" spans="1:16" x14ac:dyDescent="0.35">
      <c r="A11" s="1" t="s">
        <v>73</v>
      </c>
      <c r="B11" s="6" t="s">
        <v>177</v>
      </c>
      <c r="C11" s="6" t="s">
        <v>17</v>
      </c>
      <c r="D11" s="7">
        <v>13.1</v>
      </c>
      <c r="E11" s="6">
        <f t="shared" si="3"/>
        <v>3</v>
      </c>
      <c r="F11" s="7">
        <v>12.77</v>
      </c>
      <c r="G11" s="6">
        <f t="shared" si="4"/>
        <v>4</v>
      </c>
      <c r="H11" s="7">
        <v>11.95</v>
      </c>
      <c r="I11" s="6">
        <f t="shared" si="5"/>
        <v>3</v>
      </c>
      <c r="J11" s="7">
        <v>11.55</v>
      </c>
      <c r="K11" s="6">
        <f t="shared" si="6"/>
        <v>7</v>
      </c>
      <c r="L11" s="7">
        <v>10.75</v>
      </c>
      <c r="M11" s="6">
        <f t="shared" si="7"/>
        <v>8</v>
      </c>
      <c r="N11" s="25">
        <f t="shared" si="0"/>
        <v>60.11999999999999</v>
      </c>
      <c r="O11" s="26">
        <f t="shared" si="1"/>
        <v>4</v>
      </c>
      <c r="P11" s="27" t="str">
        <f t="shared" si="2"/>
        <v>Be</v>
      </c>
    </row>
    <row r="12" spans="1:16" x14ac:dyDescent="0.35">
      <c r="A12" s="1" t="s">
        <v>181</v>
      </c>
      <c r="B12" s="6" t="s">
        <v>182</v>
      </c>
      <c r="C12" s="12" t="s">
        <v>13</v>
      </c>
      <c r="D12" s="7">
        <v>13.15</v>
      </c>
      <c r="E12" s="6">
        <f t="shared" si="3"/>
        <v>1</v>
      </c>
      <c r="F12" s="7">
        <v>12.04</v>
      </c>
      <c r="G12" s="6">
        <f t="shared" si="4"/>
        <v>9</v>
      </c>
      <c r="H12" s="7">
        <v>11.35</v>
      </c>
      <c r="I12" s="6">
        <f t="shared" si="5"/>
        <v>9</v>
      </c>
      <c r="J12" s="7">
        <v>11.5</v>
      </c>
      <c r="K12" s="6">
        <f t="shared" si="6"/>
        <v>9</v>
      </c>
      <c r="L12" s="7">
        <v>11.45</v>
      </c>
      <c r="M12" s="6">
        <f t="shared" si="7"/>
        <v>2</v>
      </c>
      <c r="N12" s="25">
        <f t="shared" si="0"/>
        <v>59.489999999999995</v>
      </c>
      <c r="O12" s="26">
        <f t="shared" si="1"/>
        <v>5</v>
      </c>
      <c r="P12" s="27" t="str">
        <f t="shared" si="2"/>
        <v>Ab</v>
      </c>
    </row>
    <row r="13" spans="1:16" x14ac:dyDescent="0.35">
      <c r="A13" s="1" t="s">
        <v>168</v>
      </c>
      <c r="B13" s="6" t="s">
        <v>169</v>
      </c>
      <c r="C13" s="6" t="s">
        <v>20</v>
      </c>
      <c r="D13" s="7">
        <v>12.9</v>
      </c>
      <c r="E13" s="6">
        <f t="shared" si="3"/>
        <v>9</v>
      </c>
      <c r="F13" s="7">
        <v>12.47</v>
      </c>
      <c r="G13" s="6">
        <f t="shared" si="4"/>
        <v>7</v>
      </c>
      <c r="H13" s="7">
        <v>10.95</v>
      </c>
      <c r="I13" s="6">
        <f t="shared" si="5"/>
        <v>12</v>
      </c>
      <c r="J13" s="7">
        <v>11.55</v>
      </c>
      <c r="K13" s="6">
        <f t="shared" si="6"/>
        <v>7</v>
      </c>
      <c r="L13" s="7">
        <v>11.15</v>
      </c>
      <c r="M13" s="6">
        <f t="shared" si="7"/>
        <v>6</v>
      </c>
      <c r="N13" s="25">
        <f t="shared" si="0"/>
        <v>59.02</v>
      </c>
      <c r="O13" s="26">
        <f t="shared" si="1"/>
        <v>6</v>
      </c>
      <c r="P13" s="27" t="str">
        <f t="shared" si="2"/>
        <v>Ab</v>
      </c>
    </row>
    <row r="14" spans="1:16" x14ac:dyDescent="0.35">
      <c r="A14" s="21" t="s">
        <v>174</v>
      </c>
      <c r="B14" s="22" t="s">
        <v>175</v>
      </c>
      <c r="C14" s="22" t="s">
        <v>48</v>
      </c>
      <c r="D14" s="23">
        <v>13.05</v>
      </c>
      <c r="E14" s="22">
        <f t="shared" si="3"/>
        <v>5</v>
      </c>
      <c r="F14" s="23">
        <v>12</v>
      </c>
      <c r="G14" s="22">
        <f t="shared" si="4"/>
        <v>11</v>
      </c>
      <c r="H14" s="23">
        <v>11.45</v>
      </c>
      <c r="I14" s="22">
        <f t="shared" si="5"/>
        <v>8</v>
      </c>
      <c r="J14" s="23">
        <v>12.4</v>
      </c>
      <c r="K14" s="22">
        <f t="shared" si="6"/>
        <v>1</v>
      </c>
      <c r="L14" s="23">
        <v>9.9</v>
      </c>
      <c r="M14" s="22">
        <f t="shared" si="7"/>
        <v>13</v>
      </c>
      <c r="N14" s="28">
        <f t="shared" si="0"/>
        <v>58.8</v>
      </c>
      <c r="O14" s="29">
        <f t="shared" si="1"/>
        <v>7</v>
      </c>
      <c r="P14" s="30" t="str">
        <f t="shared" si="2"/>
        <v>Ab</v>
      </c>
    </row>
    <row r="15" spans="1:16" x14ac:dyDescent="0.35">
      <c r="A15" s="1" t="s">
        <v>62</v>
      </c>
      <c r="B15" s="6" t="s">
        <v>166</v>
      </c>
      <c r="C15" s="6" t="s">
        <v>22</v>
      </c>
      <c r="D15" s="7">
        <v>12.9</v>
      </c>
      <c r="E15" s="6">
        <f t="shared" si="3"/>
        <v>9</v>
      </c>
      <c r="F15" s="7">
        <v>11.84</v>
      </c>
      <c r="G15" s="6">
        <f t="shared" si="4"/>
        <v>12</v>
      </c>
      <c r="H15" s="7">
        <v>11.5</v>
      </c>
      <c r="I15" s="6">
        <f t="shared" si="5"/>
        <v>7</v>
      </c>
      <c r="J15" s="7">
        <v>11.6</v>
      </c>
      <c r="K15" s="6">
        <f t="shared" si="6"/>
        <v>6</v>
      </c>
      <c r="L15" s="7">
        <v>10.95</v>
      </c>
      <c r="M15" s="6">
        <f t="shared" si="7"/>
        <v>7</v>
      </c>
      <c r="N15" s="25">
        <f t="shared" si="0"/>
        <v>58.790000000000006</v>
      </c>
      <c r="O15" s="26">
        <f t="shared" si="1"/>
        <v>8</v>
      </c>
      <c r="P15" s="27" t="str">
        <f t="shared" si="2"/>
        <v>Ab</v>
      </c>
    </row>
    <row r="16" spans="1:16" x14ac:dyDescent="0.35">
      <c r="A16" s="1" t="s">
        <v>63</v>
      </c>
      <c r="B16" s="6" t="s">
        <v>167</v>
      </c>
      <c r="C16" s="6" t="s">
        <v>20</v>
      </c>
      <c r="D16" s="7">
        <v>12.85</v>
      </c>
      <c r="E16" s="6">
        <f t="shared" si="3"/>
        <v>12</v>
      </c>
      <c r="F16" s="7">
        <v>11.5</v>
      </c>
      <c r="G16" s="6">
        <f t="shared" si="4"/>
        <v>14</v>
      </c>
      <c r="H16" s="7">
        <v>11.2</v>
      </c>
      <c r="I16" s="6">
        <f t="shared" si="5"/>
        <v>10</v>
      </c>
      <c r="J16" s="7">
        <v>11.65</v>
      </c>
      <c r="K16" s="6">
        <f t="shared" si="6"/>
        <v>3</v>
      </c>
      <c r="L16" s="7">
        <v>10.5</v>
      </c>
      <c r="M16" s="6">
        <f t="shared" si="7"/>
        <v>10</v>
      </c>
      <c r="N16" s="25">
        <f t="shared" si="0"/>
        <v>57.699999999999996</v>
      </c>
      <c r="O16" s="26">
        <f t="shared" si="1"/>
        <v>9</v>
      </c>
      <c r="P16" s="27" t="str">
        <f t="shared" si="2"/>
        <v>Ab</v>
      </c>
    </row>
    <row r="17" spans="1:16" x14ac:dyDescent="0.35">
      <c r="A17" s="2">
        <v>77</v>
      </c>
      <c r="B17" s="6" t="s">
        <v>171</v>
      </c>
      <c r="C17" s="6" t="s">
        <v>10</v>
      </c>
      <c r="D17" s="7">
        <v>13.15</v>
      </c>
      <c r="E17" s="6">
        <f t="shared" si="3"/>
        <v>1</v>
      </c>
      <c r="F17" s="7">
        <v>12.04</v>
      </c>
      <c r="G17" s="6">
        <f t="shared" si="4"/>
        <v>9</v>
      </c>
      <c r="H17" s="7">
        <v>10.6</v>
      </c>
      <c r="I17" s="6">
        <f t="shared" si="5"/>
        <v>13</v>
      </c>
      <c r="J17" s="7">
        <v>11.5</v>
      </c>
      <c r="K17" s="6">
        <f t="shared" si="6"/>
        <v>9</v>
      </c>
      <c r="L17" s="7">
        <v>10.4</v>
      </c>
      <c r="M17" s="6">
        <f t="shared" si="7"/>
        <v>11</v>
      </c>
      <c r="N17" s="25">
        <f t="shared" si="0"/>
        <v>57.69</v>
      </c>
      <c r="O17" s="26">
        <f t="shared" si="1"/>
        <v>10</v>
      </c>
      <c r="P17" s="27" t="str">
        <f t="shared" si="2"/>
        <v>Ab</v>
      </c>
    </row>
    <row r="18" spans="1:16" x14ac:dyDescent="0.35">
      <c r="A18" s="2">
        <v>76</v>
      </c>
      <c r="B18" s="6" t="s">
        <v>170</v>
      </c>
      <c r="C18" s="6" t="s">
        <v>10</v>
      </c>
      <c r="D18" s="7">
        <v>13.05</v>
      </c>
      <c r="E18" s="6">
        <f t="shared" si="3"/>
        <v>5</v>
      </c>
      <c r="F18" s="7">
        <v>11.44</v>
      </c>
      <c r="G18" s="6">
        <f t="shared" si="4"/>
        <v>15</v>
      </c>
      <c r="H18" s="7">
        <v>11.15</v>
      </c>
      <c r="I18" s="6">
        <f t="shared" si="5"/>
        <v>11</v>
      </c>
      <c r="J18" s="7">
        <v>10.8</v>
      </c>
      <c r="K18" s="6">
        <f t="shared" si="6"/>
        <v>12</v>
      </c>
      <c r="L18" s="7">
        <v>10.4</v>
      </c>
      <c r="M18" s="6">
        <f t="shared" si="7"/>
        <v>11</v>
      </c>
      <c r="N18" s="25">
        <f t="shared" si="0"/>
        <v>56.839999999999996</v>
      </c>
      <c r="O18" s="26">
        <f t="shared" si="1"/>
        <v>11</v>
      </c>
      <c r="P18" s="27" t="str">
        <f t="shared" si="2"/>
        <v>Ab</v>
      </c>
    </row>
    <row r="19" spans="1:16" x14ac:dyDescent="0.35">
      <c r="A19" s="1" t="s">
        <v>161</v>
      </c>
      <c r="B19" s="6" t="s">
        <v>162</v>
      </c>
      <c r="C19" s="6" t="s">
        <v>22</v>
      </c>
      <c r="D19" s="7">
        <v>12.9</v>
      </c>
      <c r="E19" s="6">
        <f t="shared" si="3"/>
        <v>9</v>
      </c>
      <c r="F19" s="7">
        <v>11.77</v>
      </c>
      <c r="G19" s="6">
        <f t="shared" si="4"/>
        <v>13</v>
      </c>
      <c r="H19" s="7">
        <v>10.55</v>
      </c>
      <c r="I19" s="6">
        <f t="shared" si="5"/>
        <v>14</v>
      </c>
      <c r="J19" s="7">
        <v>10.75</v>
      </c>
      <c r="K19" s="6">
        <f t="shared" si="6"/>
        <v>14</v>
      </c>
      <c r="L19" s="7">
        <v>10.6</v>
      </c>
      <c r="M19" s="6">
        <f t="shared" si="7"/>
        <v>9</v>
      </c>
      <c r="N19" s="25">
        <f t="shared" si="0"/>
        <v>56.57</v>
      </c>
      <c r="O19" s="26">
        <f t="shared" si="1"/>
        <v>12</v>
      </c>
      <c r="P19" s="27" t="str">
        <f t="shared" si="2"/>
        <v>Ab</v>
      </c>
    </row>
    <row r="20" spans="1:16" x14ac:dyDescent="0.35">
      <c r="A20" s="9">
        <v>68</v>
      </c>
      <c r="B20" s="6" t="s">
        <v>159</v>
      </c>
      <c r="C20" s="6" t="s">
        <v>22</v>
      </c>
      <c r="D20" s="7">
        <v>12.6</v>
      </c>
      <c r="E20" s="6">
        <f t="shared" si="3"/>
        <v>15</v>
      </c>
      <c r="F20" s="7">
        <v>12.17</v>
      </c>
      <c r="G20" s="6">
        <f t="shared" si="4"/>
        <v>8</v>
      </c>
      <c r="H20" s="7">
        <v>11.7</v>
      </c>
      <c r="I20" s="6">
        <f t="shared" si="5"/>
        <v>6</v>
      </c>
      <c r="J20" s="7">
        <v>10.55</v>
      </c>
      <c r="K20" s="6">
        <f t="shared" si="6"/>
        <v>15</v>
      </c>
      <c r="L20" s="7">
        <v>9.5</v>
      </c>
      <c r="M20" s="6">
        <f t="shared" si="7"/>
        <v>14</v>
      </c>
      <c r="N20" s="25">
        <f t="shared" si="0"/>
        <v>56.519999999999996</v>
      </c>
      <c r="O20" s="26">
        <f t="shared" si="1"/>
        <v>13</v>
      </c>
      <c r="P20" s="27" t="str">
        <f t="shared" si="2"/>
        <v>Ab</v>
      </c>
    </row>
    <row r="21" spans="1:16" x14ac:dyDescent="0.35">
      <c r="A21" s="9">
        <v>71</v>
      </c>
      <c r="B21" s="6" t="s">
        <v>163</v>
      </c>
      <c r="C21" s="6" t="s">
        <v>22</v>
      </c>
      <c r="D21" s="7">
        <v>12.85</v>
      </c>
      <c r="E21" s="6">
        <f t="shared" si="3"/>
        <v>12</v>
      </c>
      <c r="F21" s="7">
        <v>9.44</v>
      </c>
      <c r="G21" s="6">
        <f t="shared" si="4"/>
        <v>17</v>
      </c>
      <c r="H21" s="7">
        <v>11.9</v>
      </c>
      <c r="I21" s="6">
        <f t="shared" si="5"/>
        <v>5</v>
      </c>
      <c r="J21" s="7">
        <v>10.95</v>
      </c>
      <c r="K21" s="6">
        <f t="shared" si="6"/>
        <v>11</v>
      </c>
      <c r="L21" s="7">
        <v>11.25</v>
      </c>
      <c r="M21" s="6">
        <f t="shared" si="7"/>
        <v>4</v>
      </c>
      <c r="N21" s="25">
        <f t="shared" si="0"/>
        <v>56.39</v>
      </c>
      <c r="O21" s="26">
        <f t="shared" si="1"/>
        <v>14</v>
      </c>
      <c r="P21" s="27" t="str">
        <f t="shared" si="2"/>
        <v>Ab</v>
      </c>
    </row>
    <row r="22" spans="1:16" x14ac:dyDescent="0.35">
      <c r="A22" s="9">
        <v>69</v>
      </c>
      <c r="B22" s="6" t="s">
        <v>160</v>
      </c>
      <c r="C22" s="6" t="s">
        <v>22</v>
      </c>
      <c r="D22" s="7">
        <v>13.1</v>
      </c>
      <c r="E22" s="6">
        <f t="shared" si="3"/>
        <v>3</v>
      </c>
      <c r="F22" s="7">
        <v>12.7</v>
      </c>
      <c r="G22" s="6">
        <f t="shared" si="4"/>
        <v>5</v>
      </c>
      <c r="H22" s="7">
        <v>10.25</v>
      </c>
      <c r="I22" s="6">
        <f t="shared" si="5"/>
        <v>15</v>
      </c>
      <c r="J22" s="7">
        <v>10.8</v>
      </c>
      <c r="K22" s="6">
        <f t="shared" si="6"/>
        <v>12</v>
      </c>
      <c r="L22" s="7">
        <v>9.1</v>
      </c>
      <c r="M22" s="6">
        <f t="shared" si="7"/>
        <v>15</v>
      </c>
      <c r="N22" s="25">
        <f t="shared" si="0"/>
        <v>55.949999999999996</v>
      </c>
      <c r="O22" s="26">
        <f t="shared" si="1"/>
        <v>15</v>
      </c>
      <c r="P22" s="27" t="str">
        <f t="shared" si="2"/>
        <v>Ab</v>
      </c>
    </row>
    <row r="23" spans="1:16" x14ac:dyDescent="0.35">
      <c r="A23" s="1" t="s">
        <v>71</v>
      </c>
      <c r="B23" s="6" t="s">
        <v>176</v>
      </c>
      <c r="C23" s="6" t="s">
        <v>15</v>
      </c>
      <c r="D23" s="7">
        <v>12.6</v>
      </c>
      <c r="E23" s="6">
        <f t="shared" si="3"/>
        <v>15</v>
      </c>
      <c r="F23" s="7">
        <v>11.4</v>
      </c>
      <c r="G23" s="6">
        <f t="shared" si="4"/>
        <v>16</v>
      </c>
      <c r="H23" s="7">
        <v>6.5</v>
      </c>
      <c r="I23" s="6">
        <f t="shared" si="5"/>
        <v>16</v>
      </c>
      <c r="J23" s="7">
        <v>10.5</v>
      </c>
      <c r="K23" s="6">
        <f t="shared" si="6"/>
        <v>16</v>
      </c>
      <c r="L23" s="7">
        <v>7.85</v>
      </c>
      <c r="M23" s="6">
        <f t="shared" si="7"/>
        <v>16</v>
      </c>
      <c r="N23" s="25">
        <f t="shared" si="0"/>
        <v>48.85</v>
      </c>
      <c r="O23" s="26">
        <f t="shared" si="1"/>
        <v>16</v>
      </c>
      <c r="P23" s="27" t="str">
        <f t="shared" si="2"/>
        <v>At</v>
      </c>
    </row>
    <row r="24" spans="1:16" x14ac:dyDescent="0.35">
      <c r="A24" s="21" t="s">
        <v>172</v>
      </c>
      <c r="B24" s="22" t="s">
        <v>173</v>
      </c>
      <c r="C24" s="22" t="s">
        <v>48</v>
      </c>
      <c r="D24" s="23"/>
      <c r="E24" s="22"/>
      <c r="F24" s="23">
        <v>13.7</v>
      </c>
      <c r="G24" s="22">
        <f t="shared" si="4"/>
        <v>1</v>
      </c>
      <c r="H24" s="23"/>
      <c r="I24" s="23"/>
      <c r="J24" s="23"/>
      <c r="K24" s="22"/>
      <c r="L24" s="23"/>
      <c r="M24" s="22"/>
      <c r="N24" s="28">
        <f t="shared" si="0"/>
        <v>13.7</v>
      </c>
      <c r="O24" s="29">
        <f t="shared" si="1"/>
        <v>17</v>
      </c>
      <c r="P24" s="30" t="str">
        <f t="shared" si="2"/>
        <v>To</v>
      </c>
    </row>
    <row r="26" spans="1:16" x14ac:dyDescent="0.35">
      <c r="D26" s="11"/>
      <c r="E26" s="11"/>
      <c r="L26" s="11"/>
      <c r="M26" s="11"/>
    </row>
    <row r="29" spans="1:16" x14ac:dyDescent="0.3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31"/>
      <c r="O29" s="31"/>
      <c r="P29" s="32"/>
    </row>
    <row r="30" spans="1:16" x14ac:dyDescent="0.3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31"/>
      <c r="O30" s="31"/>
      <c r="P30" s="32"/>
    </row>
    <row r="31" spans="1:16" x14ac:dyDescent="0.3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31"/>
      <c r="O31" s="31"/>
      <c r="P31" s="32"/>
    </row>
    <row r="32" spans="1:16" x14ac:dyDescent="0.3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31"/>
      <c r="O32" s="31"/>
      <c r="P32" s="32"/>
    </row>
    <row r="33" spans="1:16" x14ac:dyDescent="0.3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31"/>
      <c r="O33" s="31"/>
      <c r="P33" s="32"/>
    </row>
    <row r="34" spans="1:16" x14ac:dyDescent="0.3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31"/>
      <c r="O34" s="31"/>
      <c r="P34" s="32"/>
    </row>
    <row r="35" spans="1:16" x14ac:dyDescent="0.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31"/>
      <c r="O35" s="31"/>
      <c r="P35" s="32"/>
    </row>
    <row r="36" spans="1:16" x14ac:dyDescent="0.3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31"/>
      <c r="O36" s="31"/>
      <c r="P36" s="32"/>
    </row>
    <row r="37" spans="1:16" x14ac:dyDescent="0.3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31"/>
      <c r="O37" s="31"/>
      <c r="P37" s="32"/>
    </row>
    <row r="38" spans="1:16" x14ac:dyDescent="0.3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31"/>
      <c r="O38" s="31"/>
      <c r="P38" s="32"/>
    </row>
    <row r="39" spans="1:16" x14ac:dyDescent="0.3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31"/>
      <c r="O39" s="31"/>
      <c r="P39" s="32"/>
    </row>
    <row r="40" spans="1:16" x14ac:dyDescent="0.3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31"/>
      <c r="O40" s="31"/>
      <c r="P40" s="32"/>
    </row>
    <row r="41" spans="1:16" x14ac:dyDescent="0.3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31"/>
      <c r="O41" s="31"/>
      <c r="P41" s="32"/>
    </row>
    <row r="42" spans="1:16" x14ac:dyDescent="0.3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31"/>
      <c r="O42" s="31"/>
      <c r="P42" s="32"/>
    </row>
    <row r="43" spans="1:16" x14ac:dyDescent="0.3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31"/>
      <c r="O43" s="31"/>
      <c r="P43" s="32"/>
    </row>
    <row r="44" spans="1:16" x14ac:dyDescent="0.3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31"/>
      <c r="O44" s="31"/>
      <c r="P44" s="32"/>
    </row>
    <row r="45" spans="1:16" x14ac:dyDescent="0.3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31"/>
      <c r="O45" s="31"/>
      <c r="P45" s="32"/>
    </row>
    <row r="46" spans="1:16" x14ac:dyDescent="0.3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31"/>
      <c r="O46" s="31"/>
      <c r="P46" s="32"/>
    </row>
    <row r="47" spans="1:16" x14ac:dyDescent="0.3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31"/>
      <c r="O47" s="31"/>
      <c r="P47" s="32"/>
    </row>
  </sheetData>
  <sortState xmlns:xlrd2="http://schemas.microsoft.com/office/spreadsheetml/2017/richdata2" ref="A8:Q24">
    <sortCondition ref="O8:O24"/>
  </sortState>
  <mergeCells count="2">
    <mergeCell ref="B1:M1"/>
    <mergeCell ref="B2:M2"/>
  </mergeCells>
  <conditionalFormatting sqref="D8:D24">
    <cfRule type="duplicateValues" dxfId="559" priority="771" stopIfTrue="1"/>
  </conditionalFormatting>
  <conditionalFormatting sqref="D9:D11 D13 D15 D17 D23">
    <cfRule type="expression" dxfId="558" priority="110" stopIfTrue="1">
      <formula>AND(COUNTIF($D$9:$D$11, D9)+COUNTIF($D$13:$D$13, D9)+COUNTIF(#REF!, D9)+COUNTIF(#REF!, D9)&gt;1,NOT(ISBLANK(D9)))</formula>
    </cfRule>
  </conditionalFormatting>
  <conditionalFormatting sqref="D19 D21">
    <cfRule type="expression" dxfId="557" priority="71" stopIfTrue="1">
      <formula>AND(COUNTIF(#REF!, D19)+COUNTIF(#REF!, D19)&gt;1,NOT(ISBLANK(D19)))</formula>
    </cfRule>
  </conditionalFormatting>
  <conditionalFormatting sqref="E8:E24">
    <cfRule type="cellIs" dxfId="556" priority="1" stopIfTrue="1" operator="equal">
      <formula>6</formula>
    </cfRule>
    <cfRule type="cellIs" dxfId="555" priority="2" stopIfTrue="1" operator="equal">
      <formula>5</formula>
    </cfRule>
    <cfRule type="cellIs" dxfId="554" priority="3" stopIfTrue="1" operator="equal">
      <formula>4</formula>
    </cfRule>
    <cfRule type="cellIs" dxfId="553" priority="4" stopIfTrue="1" operator="equal">
      <formula>1</formula>
    </cfRule>
    <cfRule type="cellIs" dxfId="552" priority="5" stopIfTrue="1" operator="equal">
      <formula>2</formula>
    </cfRule>
    <cfRule type="cellIs" dxfId="551" priority="6" stopIfTrue="1" operator="equal">
      <formula>3</formula>
    </cfRule>
  </conditionalFormatting>
  <conditionalFormatting sqref="F8:F24">
    <cfRule type="duplicateValues" dxfId="550" priority="772" stopIfTrue="1"/>
  </conditionalFormatting>
  <conditionalFormatting sqref="F9:F10">
    <cfRule type="duplicateValues" dxfId="549" priority="26" stopIfTrue="1"/>
  </conditionalFormatting>
  <conditionalFormatting sqref="G8:G24">
    <cfRule type="cellIs" dxfId="548" priority="50" stopIfTrue="1" operator="equal">
      <formula>3</formula>
    </cfRule>
    <cfRule type="cellIs" dxfId="547" priority="49" stopIfTrue="1" operator="equal">
      <formula>2</formula>
    </cfRule>
    <cfRule type="cellIs" dxfId="546" priority="48" stopIfTrue="1" operator="equal">
      <formula>1</formula>
    </cfRule>
    <cfRule type="cellIs" dxfId="545" priority="47" stopIfTrue="1" operator="equal">
      <formula>4</formula>
    </cfRule>
    <cfRule type="cellIs" dxfId="544" priority="46" stopIfTrue="1" operator="equal">
      <formula>5</formula>
    </cfRule>
    <cfRule type="cellIs" dxfId="543" priority="45" stopIfTrue="1" operator="equal">
      <formula>6</formula>
    </cfRule>
  </conditionalFormatting>
  <conditionalFormatting sqref="H8:H24">
    <cfRule type="duplicateValues" dxfId="542" priority="773" stopIfTrue="1"/>
  </conditionalFormatting>
  <conditionalFormatting sqref="H9:H10">
    <cfRule type="duplicateValues" dxfId="541" priority="25" stopIfTrue="1"/>
  </conditionalFormatting>
  <conditionalFormatting sqref="I8:I24">
    <cfRule type="cellIs" dxfId="540" priority="40" stopIfTrue="1" operator="equal">
      <formula>5</formula>
    </cfRule>
    <cfRule type="cellIs" dxfId="539" priority="39" stopIfTrue="1" operator="equal">
      <formula>6</formula>
    </cfRule>
    <cfRule type="cellIs" dxfId="538" priority="44" stopIfTrue="1" operator="equal">
      <formula>3</formula>
    </cfRule>
    <cfRule type="cellIs" dxfId="537" priority="43" stopIfTrue="1" operator="equal">
      <formula>2</formula>
    </cfRule>
    <cfRule type="cellIs" dxfId="536" priority="42" stopIfTrue="1" operator="equal">
      <formula>1</formula>
    </cfRule>
    <cfRule type="cellIs" dxfId="535" priority="41" stopIfTrue="1" operator="equal">
      <formula>4</formula>
    </cfRule>
  </conditionalFormatting>
  <conditionalFormatting sqref="J8:J24">
    <cfRule type="duplicateValues" dxfId="534" priority="774" stopIfTrue="1"/>
  </conditionalFormatting>
  <conditionalFormatting sqref="J9:J10">
    <cfRule type="duplicateValues" dxfId="533" priority="24" stopIfTrue="1"/>
  </conditionalFormatting>
  <conditionalFormatting sqref="K8:K24">
    <cfRule type="cellIs" dxfId="532" priority="36" stopIfTrue="1" operator="equal">
      <formula>1</formula>
    </cfRule>
    <cfRule type="cellIs" dxfId="531" priority="37" stopIfTrue="1" operator="equal">
      <formula>2</formula>
    </cfRule>
    <cfRule type="cellIs" dxfId="530" priority="38" stopIfTrue="1" operator="equal">
      <formula>3</formula>
    </cfRule>
    <cfRule type="cellIs" dxfId="529" priority="33" stopIfTrue="1" operator="equal">
      <formula>6</formula>
    </cfRule>
    <cfRule type="cellIs" dxfId="528" priority="34" stopIfTrue="1" operator="equal">
      <formula>5</formula>
    </cfRule>
    <cfRule type="cellIs" dxfId="527" priority="35" stopIfTrue="1" operator="equal">
      <formula>4</formula>
    </cfRule>
  </conditionalFormatting>
  <conditionalFormatting sqref="L8:L24">
    <cfRule type="duplicateValues" dxfId="526" priority="775" stopIfTrue="1"/>
  </conditionalFormatting>
  <conditionalFormatting sqref="L9:L10">
    <cfRule type="duplicateValues" dxfId="525" priority="23" stopIfTrue="1"/>
  </conditionalFormatting>
  <conditionalFormatting sqref="M3:M7">
    <cfRule type="cellIs" dxfId="524" priority="18" stopIfTrue="1" operator="equal">
      <formula>3</formula>
    </cfRule>
    <cfRule type="cellIs" dxfId="523" priority="17" stopIfTrue="1" operator="equal">
      <formula>2</formula>
    </cfRule>
    <cfRule type="cellIs" dxfId="522" priority="16" stopIfTrue="1" operator="equal">
      <formula>1</formula>
    </cfRule>
  </conditionalFormatting>
  <conditionalFormatting sqref="M8:M24">
    <cfRule type="cellIs" dxfId="521" priority="31" stopIfTrue="1" operator="equal">
      <formula>2</formula>
    </cfRule>
    <cfRule type="cellIs" dxfId="520" priority="30" stopIfTrue="1" operator="equal">
      <formula>1</formula>
    </cfRule>
    <cfRule type="cellIs" dxfId="519" priority="29" stopIfTrue="1" operator="equal">
      <formula>4</formula>
    </cfRule>
    <cfRule type="cellIs" dxfId="518" priority="28" stopIfTrue="1" operator="equal">
      <formula>5</formula>
    </cfRule>
    <cfRule type="cellIs" dxfId="517" priority="27" stopIfTrue="1" operator="equal">
      <formula>6</formula>
    </cfRule>
    <cfRule type="cellIs" dxfId="516" priority="32" stopIfTrue="1" operator="equal">
      <formula>3</formula>
    </cfRule>
  </conditionalFormatting>
  <conditionalFormatting sqref="N8:N24">
    <cfRule type="duplicateValues" dxfId="515" priority="777" stopIfTrue="1"/>
    <cfRule type="duplicateValues" dxfId="514" priority="776" stopIfTrue="1"/>
  </conditionalFormatting>
  <conditionalFormatting sqref="O6:O7">
    <cfRule type="cellIs" dxfId="513" priority="15" stopIfTrue="1" operator="equal">
      <formula>3</formula>
    </cfRule>
    <cfRule type="cellIs" dxfId="512" priority="14" stopIfTrue="1" operator="equal">
      <formula>2</formula>
    </cfRule>
    <cfRule type="cellIs" dxfId="511" priority="13" stopIfTrue="1" operator="equal">
      <formula>1</formula>
    </cfRule>
  </conditionalFormatting>
  <conditionalFormatting sqref="O8:O24">
    <cfRule type="cellIs" dxfId="510" priority="57" stopIfTrue="1" operator="equal">
      <formula>6</formula>
    </cfRule>
    <cfRule type="cellIs" dxfId="509" priority="58" stopIfTrue="1" operator="equal">
      <formula>5</formula>
    </cfRule>
    <cfRule type="cellIs" dxfId="508" priority="60" stopIfTrue="1" operator="equal">
      <formula>1</formula>
    </cfRule>
    <cfRule type="cellIs" dxfId="507" priority="61" stopIfTrue="1" operator="equal">
      <formula>2</formula>
    </cfRule>
    <cfRule type="cellIs" dxfId="506" priority="62" stopIfTrue="1" operator="equal">
      <formula>3</formula>
    </cfRule>
    <cfRule type="cellIs" dxfId="505" priority="59" stopIfTrue="1" operator="equal">
      <formula>4</formula>
    </cfRule>
  </conditionalFormatting>
  <pageMargins left="0.7" right="0.7" top="0.75" bottom="0.75" header="0.3" footer="0.3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568F7-8845-4477-A239-05204D29318C}">
  <sheetPr>
    <tabColor theme="9" tint="0.59999389629810485"/>
    <pageSetUpPr fitToPage="1"/>
  </sheetPr>
  <dimension ref="A1:P17"/>
  <sheetViews>
    <sheetView zoomScale="90" zoomScaleNormal="90" workbookViewId="0"/>
  </sheetViews>
  <sheetFormatPr defaultRowHeight="14.5" x14ac:dyDescent="0.35"/>
  <cols>
    <col min="1" max="1" width="4.296875" style="3" customWidth="1"/>
    <col min="2" max="2" width="23.59765625" style="3" bestFit="1" customWidth="1"/>
    <col min="3" max="3" width="24.09765625" style="3" bestFit="1" customWidth="1"/>
    <col min="4" max="13" width="8.796875" style="3"/>
    <col min="14" max="14" width="8.796875" style="5"/>
    <col min="15" max="15" width="5.296875" style="5" bestFit="1" customWidth="1"/>
    <col min="16" max="16" width="3.19921875" style="20" bestFit="1" customWidth="1"/>
    <col min="17" max="16384" width="8.796875" style="3"/>
  </cols>
  <sheetData>
    <row r="1" spans="1:16" s="5" customFormat="1" x14ac:dyDescent="0.35">
      <c r="A1" s="3"/>
      <c r="B1" s="18" t="str">
        <f>'PERFORMANCE 2 13 YRS +'!B1</f>
        <v>WEST MIDLANDS PERFORMANCE &amp; EXCEL GRADES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P1" s="20"/>
    </row>
    <row r="2" spans="1:16" s="5" customFormat="1" x14ac:dyDescent="0.35">
      <c r="A2" s="3"/>
      <c r="B2" s="18" t="str">
        <f>'PERFORMANCE 2 13 YRS +'!B2</f>
        <v>2nd and 3rd May 2026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P2" s="20"/>
    </row>
    <row r="3" spans="1:16" x14ac:dyDescent="0.35">
      <c r="D3" s="4"/>
      <c r="F3" s="4"/>
      <c r="H3" s="4"/>
      <c r="J3" s="4"/>
    </row>
    <row r="4" spans="1:16" x14ac:dyDescent="0.35">
      <c r="B4" s="5" t="s">
        <v>29</v>
      </c>
      <c r="D4" s="4"/>
      <c r="F4" s="4"/>
      <c r="H4" s="4"/>
      <c r="J4" s="4"/>
    </row>
    <row r="5" spans="1:16" x14ac:dyDescent="0.35">
      <c r="B5" s="5"/>
      <c r="D5" s="4"/>
      <c r="F5" s="4"/>
      <c r="H5" s="4"/>
      <c r="J5" s="4"/>
    </row>
    <row r="6" spans="1:16" s="5" customFormat="1" x14ac:dyDescent="0.35">
      <c r="A6" s="3"/>
      <c r="B6" s="5" t="s">
        <v>6</v>
      </c>
      <c r="C6" s="5" t="s">
        <v>5</v>
      </c>
      <c r="D6" s="19" t="s">
        <v>220</v>
      </c>
      <c r="E6" s="5" t="s">
        <v>0</v>
      </c>
      <c r="F6" s="19" t="s">
        <v>4</v>
      </c>
      <c r="G6" s="5" t="s">
        <v>0</v>
      </c>
      <c r="H6" s="19" t="s">
        <v>3</v>
      </c>
      <c r="I6" s="5" t="s">
        <v>0</v>
      </c>
      <c r="J6" s="19" t="s">
        <v>2</v>
      </c>
      <c r="K6" s="5" t="s">
        <v>0</v>
      </c>
      <c r="L6" s="5" t="s">
        <v>7</v>
      </c>
      <c r="M6" s="5" t="s">
        <v>0</v>
      </c>
      <c r="N6" s="5" t="s">
        <v>1</v>
      </c>
      <c r="O6" s="5" t="s">
        <v>0</v>
      </c>
      <c r="P6" s="20"/>
    </row>
    <row r="7" spans="1:16" x14ac:dyDescent="0.35">
      <c r="D7" s="4"/>
      <c r="F7" s="4"/>
      <c r="H7" s="4"/>
      <c r="J7" s="4"/>
    </row>
    <row r="8" spans="1:16" x14ac:dyDescent="0.35">
      <c r="A8" s="24">
        <v>56</v>
      </c>
      <c r="B8" s="22" t="s">
        <v>47</v>
      </c>
      <c r="C8" s="22" t="s">
        <v>48</v>
      </c>
      <c r="D8" s="23">
        <v>13</v>
      </c>
      <c r="E8" s="22">
        <f t="shared" ref="E8:E17" si="0">RANK(D8,D$8:D$17)</f>
        <v>2</v>
      </c>
      <c r="F8" s="23">
        <v>12.25</v>
      </c>
      <c r="G8" s="22">
        <f>RANK(F8,F$8:F$17)</f>
        <v>3</v>
      </c>
      <c r="H8" s="23">
        <v>11.47</v>
      </c>
      <c r="I8" s="22">
        <f>RANK(H8,H$8:H$17)</f>
        <v>4</v>
      </c>
      <c r="J8" s="23">
        <v>12.34</v>
      </c>
      <c r="K8" s="22">
        <f>RANK(J8,J$8:J$17)</f>
        <v>3</v>
      </c>
      <c r="L8" s="23">
        <v>12.1</v>
      </c>
      <c r="M8" s="22">
        <f>RANK(L8,L$8:L$17)</f>
        <v>3</v>
      </c>
      <c r="N8" s="28">
        <f t="shared" ref="N8:N17" si="1">D8+F8+H8+J8+L8</f>
        <v>61.160000000000004</v>
      </c>
      <c r="O8" s="29">
        <f t="shared" ref="O8:O17" si="2">RANK(N8,N$8:N$17)</f>
        <v>1</v>
      </c>
      <c r="P8" s="30" t="str">
        <f t="shared" ref="P8:P17" si="3">IF(N8&lt;47.5,"To",(IF(N8&lt;55,"At",(IF(N8&lt;60,"Ab","Be")))))</f>
        <v>Be</v>
      </c>
    </row>
    <row r="9" spans="1:16" x14ac:dyDescent="0.35">
      <c r="A9" s="1" t="s">
        <v>30</v>
      </c>
      <c r="B9" s="6" t="s">
        <v>31</v>
      </c>
      <c r="C9" s="6" t="s">
        <v>32</v>
      </c>
      <c r="D9" s="7">
        <v>12.9</v>
      </c>
      <c r="E9" s="6">
        <f t="shared" si="0"/>
        <v>4</v>
      </c>
      <c r="F9" s="7">
        <v>12.35</v>
      </c>
      <c r="G9" s="6">
        <f>RANK(F9,F$8:F$17)</f>
        <v>2</v>
      </c>
      <c r="H9" s="7">
        <v>11.57</v>
      </c>
      <c r="I9" s="6">
        <f>RANK(H9,H$8:H$17)</f>
        <v>3</v>
      </c>
      <c r="J9" s="7">
        <v>12.57</v>
      </c>
      <c r="K9" s="6">
        <f>RANK(J9,J$8:J$17)</f>
        <v>1</v>
      </c>
      <c r="L9" s="7">
        <v>11.3</v>
      </c>
      <c r="M9" s="6">
        <f>RANK(L9,L$8:L$17)</f>
        <v>8</v>
      </c>
      <c r="N9" s="25">
        <f t="shared" si="1"/>
        <v>60.69</v>
      </c>
      <c r="O9" s="26">
        <f t="shared" si="2"/>
        <v>2</v>
      </c>
      <c r="P9" s="27" t="str">
        <f t="shared" si="3"/>
        <v>Be</v>
      </c>
    </row>
    <row r="10" spans="1:16" x14ac:dyDescent="0.35">
      <c r="A10" s="1" t="s">
        <v>42</v>
      </c>
      <c r="B10" s="16" t="s">
        <v>43</v>
      </c>
      <c r="C10" s="6" t="s">
        <v>20</v>
      </c>
      <c r="D10" s="7">
        <v>12.8</v>
      </c>
      <c r="E10" s="6">
        <f t="shared" si="0"/>
        <v>6</v>
      </c>
      <c r="F10" s="7">
        <v>12.65</v>
      </c>
      <c r="G10" s="6">
        <f>RANK(F10,F$8:F$17)</f>
        <v>1</v>
      </c>
      <c r="H10" s="7">
        <v>11.9</v>
      </c>
      <c r="I10" s="6">
        <f>RANK(H10,H$8:H$17)</f>
        <v>2</v>
      </c>
      <c r="J10" s="7">
        <v>12.5</v>
      </c>
      <c r="K10" s="6">
        <f>RANK(J10,J$8:J$17)</f>
        <v>2</v>
      </c>
      <c r="L10" s="7">
        <v>10.8</v>
      </c>
      <c r="M10" s="6">
        <f>RANK(L10,L$8:L$17)</f>
        <v>9</v>
      </c>
      <c r="N10" s="25">
        <f t="shared" si="1"/>
        <v>60.650000000000006</v>
      </c>
      <c r="O10" s="26">
        <f t="shared" si="2"/>
        <v>3</v>
      </c>
      <c r="P10" s="27" t="str">
        <f t="shared" si="3"/>
        <v>Be</v>
      </c>
    </row>
    <row r="11" spans="1:16" x14ac:dyDescent="0.35">
      <c r="A11" s="1" t="s">
        <v>34</v>
      </c>
      <c r="B11" s="6" t="s">
        <v>35</v>
      </c>
      <c r="C11" s="6" t="s">
        <v>22</v>
      </c>
      <c r="D11" s="7">
        <v>12.75</v>
      </c>
      <c r="E11" s="6">
        <f t="shared" si="0"/>
        <v>7</v>
      </c>
      <c r="F11" s="7">
        <v>12.05</v>
      </c>
      <c r="G11" s="6">
        <f t="shared" ref="G11:G17" si="4">RANK(F11,F$8:F$27)</f>
        <v>5</v>
      </c>
      <c r="H11" s="7">
        <v>11.94</v>
      </c>
      <c r="I11" s="6">
        <f t="shared" ref="I11:I17" si="5">RANK(H11,H$8:H$27)</f>
        <v>1</v>
      </c>
      <c r="J11" s="7">
        <v>11</v>
      </c>
      <c r="K11" s="6">
        <f t="shared" ref="K11:K17" si="6">RANK(J11,J$8:J$27)</f>
        <v>8</v>
      </c>
      <c r="L11" s="7">
        <v>12.8</v>
      </c>
      <c r="M11" s="6">
        <f t="shared" ref="M11:M17" si="7">RANK(L11,L$8:L$27)</f>
        <v>1</v>
      </c>
      <c r="N11" s="25">
        <f t="shared" si="1"/>
        <v>60.540000000000006</v>
      </c>
      <c r="O11" s="26">
        <f t="shared" si="2"/>
        <v>4</v>
      </c>
      <c r="P11" s="27" t="str">
        <f t="shared" si="3"/>
        <v>Be</v>
      </c>
    </row>
    <row r="12" spans="1:16" x14ac:dyDescent="0.35">
      <c r="A12" s="24">
        <v>57</v>
      </c>
      <c r="B12" s="33" t="s">
        <v>49</v>
      </c>
      <c r="C12" s="22" t="s">
        <v>48</v>
      </c>
      <c r="D12" s="23">
        <v>13.35</v>
      </c>
      <c r="E12" s="22">
        <f t="shared" si="0"/>
        <v>1</v>
      </c>
      <c r="F12" s="23">
        <v>12</v>
      </c>
      <c r="G12" s="22">
        <f t="shared" si="4"/>
        <v>6</v>
      </c>
      <c r="H12" s="23">
        <v>10.77</v>
      </c>
      <c r="I12" s="22">
        <f t="shared" si="5"/>
        <v>7</v>
      </c>
      <c r="J12" s="23">
        <v>11.74</v>
      </c>
      <c r="K12" s="22">
        <f t="shared" si="6"/>
        <v>4</v>
      </c>
      <c r="L12" s="23">
        <v>11.6</v>
      </c>
      <c r="M12" s="22">
        <f t="shared" si="7"/>
        <v>4</v>
      </c>
      <c r="N12" s="28">
        <f t="shared" si="1"/>
        <v>59.460000000000008</v>
      </c>
      <c r="O12" s="29">
        <f t="shared" si="2"/>
        <v>5</v>
      </c>
      <c r="P12" s="30" t="str">
        <f t="shared" si="3"/>
        <v>Ab</v>
      </c>
    </row>
    <row r="13" spans="1:16" x14ac:dyDescent="0.35">
      <c r="A13" s="2">
        <v>53</v>
      </c>
      <c r="B13" s="6" t="s">
        <v>41</v>
      </c>
      <c r="C13" s="6" t="s">
        <v>20</v>
      </c>
      <c r="D13" s="7">
        <v>12.7</v>
      </c>
      <c r="E13" s="6">
        <f t="shared" si="0"/>
        <v>8</v>
      </c>
      <c r="F13" s="7">
        <v>12.25</v>
      </c>
      <c r="G13" s="6">
        <f t="shared" si="4"/>
        <v>3</v>
      </c>
      <c r="H13" s="7">
        <v>10.84</v>
      </c>
      <c r="I13" s="6">
        <f t="shared" si="5"/>
        <v>6</v>
      </c>
      <c r="J13" s="7">
        <v>11.7</v>
      </c>
      <c r="K13" s="6">
        <f t="shared" si="6"/>
        <v>5</v>
      </c>
      <c r="L13" s="7">
        <v>10.8</v>
      </c>
      <c r="M13" s="6">
        <f t="shared" si="7"/>
        <v>9</v>
      </c>
      <c r="N13" s="25">
        <f t="shared" si="1"/>
        <v>58.289999999999992</v>
      </c>
      <c r="O13" s="26">
        <f t="shared" si="2"/>
        <v>6</v>
      </c>
      <c r="P13" s="27" t="str">
        <f t="shared" si="3"/>
        <v>Ab</v>
      </c>
    </row>
    <row r="14" spans="1:16" x14ac:dyDescent="0.35">
      <c r="A14" s="1" t="s">
        <v>44</v>
      </c>
      <c r="B14" s="15" t="s">
        <v>45</v>
      </c>
      <c r="C14" s="6" t="s">
        <v>46</v>
      </c>
      <c r="D14" s="7">
        <v>12.9</v>
      </c>
      <c r="E14" s="6">
        <f t="shared" si="0"/>
        <v>4</v>
      </c>
      <c r="F14" s="7">
        <v>10.8</v>
      </c>
      <c r="G14" s="6">
        <f t="shared" si="4"/>
        <v>8</v>
      </c>
      <c r="H14" s="7">
        <v>10.57</v>
      </c>
      <c r="I14" s="6">
        <f t="shared" si="5"/>
        <v>9</v>
      </c>
      <c r="J14" s="7">
        <v>11.6</v>
      </c>
      <c r="K14" s="6">
        <f t="shared" si="6"/>
        <v>6</v>
      </c>
      <c r="L14" s="7">
        <v>11.5</v>
      </c>
      <c r="M14" s="6">
        <f t="shared" si="7"/>
        <v>6</v>
      </c>
      <c r="N14" s="25">
        <f t="shared" si="1"/>
        <v>57.370000000000005</v>
      </c>
      <c r="O14" s="26">
        <f t="shared" si="2"/>
        <v>7</v>
      </c>
      <c r="P14" s="27" t="str">
        <f t="shared" si="3"/>
        <v>Ab</v>
      </c>
    </row>
    <row r="15" spans="1:16" x14ac:dyDescent="0.35">
      <c r="A15" s="1" t="s">
        <v>36</v>
      </c>
      <c r="B15" s="6" t="s">
        <v>37</v>
      </c>
      <c r="C15" s="6" t="s">
        <v>38</v>
      </c>
      <c r="D15" s="7">
        <v>12.45</v>
      </c>
      <c r="E15" s="6">
        <f t="shared" si="0"/>
        <v>9</v>
      </c>
      <c r="F15" s="7">
        <v>11.05</v>
      </c>
      <c r="G15" s="6">
        <f t="shared" si="4"/>
        <v>7</v>
      </c>
      <c r="H15" s="7">
        <v>10.67</v>
      </c>
      <c r="I15" s="6">
        <f t="shared" si="5"/>
        <v>8</v>
      </c>
      <c r="J15" s="7">
        <v>10.77</v>
      </c>
      <c r="K15" s="6">
        <f t="shared" si="6"/>
        <v>10</v>
      </c>
      <c r="L15" s="7">
        <v>12.4</v>
      </c>
      <c r="M15" s="6">
        <f t="shared" si="7"/>
        <v>2</v>
      </c>
      <c r="N15" s="25">
        <f t="shared" si="1"/>
        <v>57.339999999999996</v>
      </c>
      <c r="O15" s="26">
        <f t="shared" si="2"/>
        <v>8</v>
      </c>
      <c r="P15" s="27" t="str">
        <f t="shared" si="3"/>
        <v>Ab</v>
      </c>
    </row>
    <row r="16" spans="1:16" x14ac:dyDescent="0.35">
      <c r="A16" s="9">
        <v>48</v>
      </c>
      <c r="B16" s="6" t="s">
        <v>33</v>
      </c>
      <c r="C16" s="6" t="s">
        <v>22</v>
      </c>
      <c r="D16" s="7">
        <v>13</v>
      </c>
      <c r="E16" s="6">
        <f t="shared" si="0"/>
        <v>2</v>
      </c>
      <c r="F16" s="7">
        <v>10.5</v>
      </c>
      <c r="G16" s="6">
        <f t="shared" si="4"/>
        <v>10</v>
      </c>
      <c r="H16" s="7">
        <v>11.14</v>
      </c>
      <c r="I16" s="6">
        <f t="shared" si="5"/>
        <v>5</v>
      </c>
      <c r="J16" s="7">
        <v>11.04</v>
      </c>
      <c r="K16" s="6">
        <f t="shared" si="6"/>
        <v>7</v>
      </c>
      <c r="L16" s="7">
        <v>11.35</v>
      </c>
      <c r="M16" s="6">
        <f t="shared" si="7"/>
        <v>7</v>
      </c>
      <c r="N16" s="25">
        <f t="shared" si="1"/>
        <v>57.03</v>
      </c>
      <c r="O16" s="26">
        <f t="shared" si="2"/>
        <v>9</v>
      </c>
      <c r="P16" s="27" t="str">
        <f t="shared" si="3"/>
        <v>Ab</v>
      </c>
    </row>
    <row r="17" spans="1:16" x14ac:dyDescent="0.35">
      <c r="A17" s="1" t="s">
        <v>39</v>
      </c>
      <c r="B17" s="16" t="s">
        <v>40</v>
      </c>
      <c r="C17" s="6" t="s">
        <v>20</v>
      </c>
      <c r="D17" s="7">
        <v>12.45</v>
      </c>
      <c r="E17" s="6">
        <f t="shared" si="0"/>
        <v>9</v>
      </c>
      <c r="F17" s="7">
        <v>10.8</v>
      </c>
      <c r="G17" s="6">
        <f t="shared" si="4"/>
        <v>8</v>
      </c>
      <c r="H17" s="7">
        <v>9.44</v>
      </c>
      <c r="I17" s="6">
        <f t="shared" si="5"/>
        <v>10</v>
      </c>
      <c r="J17" s="7">
        <v>10.8</v>
      </c>
      <c r="K17" s="6">
        <f t="shared" si="6"/>
        <v>9</v>
      </c>
      <c r="L17" s="7">
        <v>11.55</v>
      </c>
      <c r="M17" s="6">
        <f t="shared" si="7"/>
        <v>5</v>
      </c>
      <c r="N17" s="25">
        <f t="shared" si="1"/>
        <v>55.039999999999992</v>
      </c>
      <c r="O17" s="26">
        <f t="shared" si="2"/>
        <v>10</v>
      </c>
      <c r="P17" s="27" t="str">
        <f t="shared" si="3"/>
        <v>Ab</v>
      </c>
    </row>
  </sheetData>
  <mergeCells count="2">
    <mergeCell ref="B1:M1"/>
    <mergeCell ref="B2:M2"/>
  </mergeCells>
  <conditionalFormatting sqref="D8:D17">
    <cfRule type="duplicateValues" dxfId="504" priority="10" stopIfTrue="1"/>
  </conditionalFormatting>
  <conditionalFormatting sqref="D9:D12 D14 D16">
    <cfRule type="expression" dxfId="503" priority="9" stopIfTrue="1">
      <formula>AND(COUNTIF($D$9:$D$11, D9)+COUNTIF($D$12:$D$12, D9)+COUNTIF(#REF!, D9)+COUNTIF(#REF!, D9)&gt;1,NOT(ISBLANK(D9)))</formula>
    </cfRule>
  </conditionalFormatting>
  <conditionalFormatting sqref="E8:E17">
    <cfRule type="cellIs" dxfId="502" priority="54" stopIfTrue="1" operator="equal">
      <formula>3</formula>
    </cfRule>
    <cfRule type="cellIs" dxfId="501" priority="49" stopIfTrue="1" operator="equal">
      <formula>6</formula>
    </cfRule>
    <cfRule type="cellIs" dxfId="500" priority="53" stopIfTrue="1" operator="equal">
      <formula>2</formula>
    </cfRule>
    <cfRule type="cellIs" dxfId="499" priority="52" stopIfTrue="1" operator="equal">
      <formula>1</formula>
    </cfRule>
    <cfRule type="cellIs" dxfId="498" priority="51" stopIfTrue="1" operator="equal">
      <formula>4</formula>
    </cfRule>
    <cfRule type="cellIs" dxfId="497" priority="50" stopIfTrue="1" operator="equal">
      <formula>5</formula>
    </cfRule>
  </conditionalFormatting>
  <conditionalFormatting sqref="F8:F17">
    <cfRule type="duplicateValues" dxfId="496" priority="8" stopIfTrue="1"/>
  </conditionalFormatting>
  <conditionalFormatting sqref="F9:F10">
    <cfRule type="duplicateValues" dxfId="495" priority="7" stopIfTrue="1"/>
  </conditionalFormatting>
  <conditionalFormatting sqref="G8:G17">
    <cfRule type="cellIs" dxfId="494" priority="48" stopIfTrue="1" operator="equal">
      <formula>3</formula>
    </cfRule>
    <cfRule type="cellIs" dxfId="493" priority="43" stopIfTrue="1" operator="equal">
      <formula>6</formula>
    </cfRule>
    <cfRule type="cellIs" dxfId="492" priority="44" stopIfTrue="1" operator="equal">
      <formula>5</formula>
    </cfRule>
    <cfRule type="cellIs" dxfId="491" priority="45" stopIfTrue="1" operator="equal">
      <formula>4</formula>
    </cfRule>
    <cfRule type="cellIs" dxfId="490" priority="46" stopIfTrue="1" operator="equal">
      <formula>1</formula>
    </cfRule>
    <cfRule type="cellIs" dxfId="489" priority="47" stopIfTrue="1" operator="equal">
      <formula>2</formula>
    </cfRule>
  </conditionalFormatting>
  <conditionalFormatting sqref="H8:H17">
    <cfRule type="duplicateValues" dxfId="488" priority="6" stopIfTrue="1"/>
  </conditionalFormatting>
  <conditionalFormatting sqref="H9:H10">
    <cfRule type="duplicateValues" dxfId="487" priority="5" stopIfTrue="1"/>
  </conditionalFormatting>
  <conditionalFormatting sqref="I8:I17">
    <cfRule type="cellIs" dxfId="486" priority="40" stopIfTrue="1" operator="equal">
      <formula>1</formula>
    </cfRule>
    <cfRule type="cellIs" dxfId="485" priority="39" stopIfTrue="1" operator="equal">
      <formula>4</formula>
    </cfRule>
    <cfRule type="cellIs" dxfId="484" priority="38" stopIfTrue="1" operator="equal">
      <formula>5</formula>
    </cfRule>
    <cfRule type="cellIs" dxfId="483" priority="37" stopIfTrue="1" operator="equal">
      <formula>6</formula>
    </cfRule>
    <cfRule type="cellIs" dxfId="482" priority="42" stopIfTrue="1" operator="equal">
      <formula>3</formula>
    </cfRule>
    <cfRule type="cellIs" dxfId="481" priority="41" stopIfTrue="1" operator="equal">
      <formula>2</formula>
    </cfRule>
  </conditionalFormatting>
  <conditionalFormatting sqref="J8:J17">
    <cfRule type="duplicateValues" dxfId="480" priority="4" stopIfTrue="1"/>
  </conditionalFormatting>
  <conditionalFormatting sqref="J9:J10">
    <cfRule type="duplicateValues" dxfId="479" priority="3" stopIfTrue="1"/>
  </conditionalFormatting>
  <conditionalFormatting sqref="K8:K17">
    <cfRule type="cellIs" dxfId="478" priority="36" stopIfTrue="1" operator="equal">
      <formula>3</formula>
    </cfRule>
    <cfRule type="cellIs" dxfId="477" priority="31" stopIfTrue="1" operator="equal">
      <formula>6</formula>
    </cfRule>
    <cfRule type="cellIs" dxfId="476" priority="32" stopIfTrue="1" operator="equal">
      <formula>5</formula>
    </cfRule>
    <cfRule type="cellIs" dxfId="475" priority="33" stopIfTrue="1" operator="equal">
      <formula>4</formula>
    </cfRule>
    <cfRule type="cellIs" dxfId="474" priority="34" stopIfTrue="1" operator="equal">
      <formula>1</formula>
    </cfRule>
    <cfRule type="cellIs" dxfId="473" priority="35" stopIfTrue="1" operator="equal">
      <formula>2</formula>
    </cfRule>
  </conditionalFormatting>
  <conditionalFormatting sqref="L8:L17">
    <cfRule type="duplicateValues" dxfId="472" priority="2" stopIfTrue="1"/>
  </conditionalFormatting>
  <conditionalFormatting sqref="L9:L10">
    <cfRule type="duplicateValues" dxfId="471" priority="1" stopIfTrue="1"/>
  </conditionalFormatting>
  <conditionalFormatting sqref="M3:M7">
    <cfRule type="cellIs" dxfId="470" priority="16" stopIfTrue="1" operator="equal">
      <formula>3</formula>
    </cfRule>
    <cfRule type="cellIs" dxfId="469" priority="15" stopIfTrue="1" operator="equal">
      <formula>2</formula>
    </cfRule>
    <cfRule type="cellIs" dxfId="468" priority="14" stopIfTrue="1" operator="equal">
      <formula>1</formula>
    </cfRule>
  </conditionalFormatting>
  <conditionalFormatting sqref="M8:M17">
    <cfRule type="cellIs" dxfId="467" priority="29" stopIfTrue="1" operator="equal">
      <formula>2</formula>
    </cfRule>
    <cfRule type="cellIs" dxfId="466" priority="28" stopIfTrue="1" operator="equal">
      <formula>1</formula>
    </cfRule>
    <cfRule type="cellIs" dxfId="465" priority="27" stopIfTrue="1" operator="equal">
      <formula>4</formula>
    </cfRule>
    <cfRule type="cellIs" dxfId="464" priority="26" stopIfTrue="1" operator="equal">
      <formula>5</formula>
    </cfRule>
    <cfRule type="cellIs" dxfId="463" priority="25" stopIfTrue="1" operator="equal">
      <formula>6</formula>
    </cfRule>
    <cfRule type="cellIs" dxfId="462" priority="30" stopIfTrue="1" operator="equal">
      <formula>3</formula>
    </cfRule>
  </conditionalFormatting>
  <conditionalFormatting sqref="N8:N17">
    <cfRule type="duplicateValues" dxfId="461" priority="223" stopIfTrue="1"/>
    <cfRule type="duplicateValues" dxfId="460" priority="222" stopIfTrue="1"/>
  </conditionalFormatting>
  <conditionalFormatting sqref="O6:O7">
    <cfRule type="cellIs" dxfId="459" priority="13" stopIfTrue="1" operator="equal">
      <formula>3</formula>
    </cfRule>
    <cfRule type="cellIs" dxfId="458" priority="12" stopIfTrue="1" operator="equal">
      <formula>2</formula>
    </cfRule>
    <cfRule type="cellIs" dxfId="457" priority="11" stopIfTrue="1" operator="equal">
      <formula>1</formula>
    </cfRule>
  </conditionalFormatting>
  <conditionalFormatting sqref="O8:O17">
    <cfRule type="cellIs" dxfId="456" priority="55" stopIfTrue="1" operator="equal">
      <formula>6</formula>
    </cfRule>
    <cfRule type="cellIs" dxfId="455" priority="57" stopIfTrue="1" operator="equal">
      <formula>4</formula>
    </cfRule>
    <cfRule type="cellIs" dxfId="454" priority="58" stopIfTrue="1" operator="equal">
      <formula>1</formula>
    </cfRule>
    <cfRule type="cellIs" dxfId="453" priority="59" stopIfTrue="1" operator="equal">
      <formula>2</formula>
    </cfRule>
    <cfRule type="cellIs" dxfId="452" priority="60" stopIfTrue="1" operator="equal">
      <formula>3</formula>
    </cfRule>
    <cfRule type="cellIs" dxfId="451" priority="56" stopIfTrue="1" operator="equal">
      <formula>5</formula>
    </cfRule>
  </conditionalFormatting>
  <pageMargins left="0.7" right="0.7" top="0.75" bottom="0.75" header="0.3" footer="0.3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8C0CD-C597-4A20-AA98-87E3C425BCA3}">
  <sheetPr>
    <tabColor theme="9" tint="0.59999389629810485"/>
    <pageSetUpPr fitToPage="1"/>
  </sheetPr>
  <dimension ref="A1:P14"/>
  <sheetViews>
    <sheetView zoomScale="90" zoomScaleNormal="90" workbookViewId="0"/>
  </sheetViews>
  <sheetFormatPr defaultRowHeight="14.5" x14ac:dyDescent="0.35"/>
  <cols>
    <col min="1" max="1" width="4.296875" style="3" customWidth="1"/>
    <col min="2" max="2" width="23.59765625" style="3" bestFit="1" customWidth="1"/>
    <col min="3" max="3" width="24.09765625" style="3" bestFit="1" customWidth="1"/>
    <col min="4" max="13" width="8.796875" style="3"/>
    <col min="14" max="14" width="8.796875" style="5"/>
    <col min="15" max="15" width="5.296875" style="5" bestFit="1" customWidth="1"/>
    <col min="16" max="16" width="3.5" style="5" bestFit="1" customWidth="1"/>
    <col min="17" max="16384" width="8.796875" style="3"/>
  </cols>
  <sheetData>
    <row r="1" spans="1:16" s="5" customFormat="1" x14ac:dyDescent="0.35">
      <c r="A1" s="3"/>
      <c r="B1" s="18" t="s">
        <v>218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6" s="5" customFormat="1" x14ac:dyDescent="0.35">
      <c r="A2" s="3"/>
      <c r="B2" s="18" t="s">
        <v>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6" x14ac:dyDescent="0.35">
      <c r="D3" s="4"/>
      <c r="F3" s="4"/>
      <c r="H3" s="4"/>
      <c r="J3" s="4"/>
    </row>
    <row r="4" spans="1:16" x14ac:dyDescent="0.35">
      <c r="B4" s="5" t="s">
        <v>50</v>
      </c>
      <c r="D4" s="4"/>
      <c r="F4" s="4"/>
      <c r="H4" s="4"/>
      <c r="J4" s="4"/>
    </row>
    <row r="5" spans="1:16" x14ac:dyDescent="0.35">
      <c r="B5" s="5"/>
      <c r="D5" s="4"/>
      <c r="F5" s="4"/>
      <c r="H5" s="4"/>
      <c r="J5" s="4"/>
    </row>
    <row r="6" spans="1:16" s="5" customFormat="1" x14ac:dyDescent="0.35">
      <c r="A6" s="3"/>
      <c r="B6" s="5" t="s">
        <v>6</v>
      </c>
      <c r="C6" s="5" t="s">
        <v>5</v>
      </c>
      <c r="D6" s="19" t="s">
        <v>220</v>
      </c>
      <c r="E6" s="5" t="s">
        <v>0</v>
      </c>
      <c r="F6" s="19" t="s">
        <v>4</v>
      </c>
      <c r="G6" s="5" t="s">
        <v>0</v>
      </c>
      <c r="H6" s="19" t="s">
        <v>3</v>
      </c>
      <c r="I6" s="5" t="s">
        <v>0</v>
      </c>
      <c r="J6" s="19" t="s">
        <v>2</v>
      </c>
      <c r="K6" s="5" t="s">
        <v>0</v>
      </c>
      <c r="L6" s="5" t="s">
        <v>7</v>
      </c>
      <c r="M6" s="5" t="s">
        <v>0</v>
      </c>
      <c r="N6" s="5" t="s">
        <v>1</v>
      </c>
      <c r="O6" s="5" t="s">
        <v>0</v>
      </c>
    </row>
    <row r="7" spans="1:16" x14ac:dyDescent="0.35">
      <c r="D7" s="4"/>
      <c r="F7" s="4"/>
      <c r="H7" s="4"/>
      <c r="J7" s="4"/>
    </row>
    <row r="8" spans="1:16" x14ac:dyDescent="0.35">
      <c r="A8" s="1" t="s">
        <v>54</v>
      </c>
      <c r="B8" s="6" t="s">
        <v>55</v>
      </c>
      <c r="C8" s="6" t="s">
        <v>56</v>
      </c>
      <c r="D8" s="7">
        <v>13.1</v>
      </c>
      <c r="E8" s="6">
        <f t="shared" ref="E8:E14" si="0">RANK(D8,D$8:D$14)</f>
        <v>3</v>
      </c>
      <c r="F8" s="7">
        <v>12.8</v>
      </c>
      <c r="G8" s="6">
        <f>RANK(F8,F$8:F$14)</f>
        <v>1</v>
      </c>
      <c r="H8" s="7">
        <v>11.87</v>
      </c>
      <c r="I8" s="6">
        <f>RANK(H8,H$8:H$14)</f>
        <v>3</v>
      </c>
      <c r="J8" s="7">
        <v>12.1</v>
      </c>
      <c r="K8" s="6">
        <f>RANK(J8,J$8:J$14)</f>
        <v>1</v>
      </c>
      <c r="L8" s="7">
        <v>12.7</v>
      </c>
      <c r="M8" s="6">
        <f>RANK(L8,L$8:L$14)</f>
        <v>3</v>
      </c>
      <c r="N8" s="25">
        <f t="shared" ref="N8:N14" si="1">D8+F8+H8+J8+L8</f>
        <v>62.569999999999993</v>
      </c>
      <c r="O8" s="26">
        <f t="shared" ref="O8:O14" si="2">RANK(N8,N$8:N$14)</f>
        <v>1</v>
      </c>
      <c r="P8" s="34" t="str">
        <f t="shared" ref="P8:P14" si="3">IF(N8&lt;47.5,"To",(IF(N8&lt;55,"At",(IF(N8&lt;60,"Ab","Be")))))</f>
        <v>Be</v>
      </c>
    </row>
    <row r="9" spans="1:16" x14ac:dyDescent="0.35">
      <c r="A9" s="1" t="s">
        <v>58</v>
      </c>
      <c r="B9" s="6" t="s">
        <v>59</v>
      </c>
      <c r="C9" s="6" t="s">
        <v>27</v>
      </c>
      <c r="D9" s="7">
        <v>12.7</v>
      </c>
      <c r="E9" s="6">
        <f t="shared" si="0"/>
        <v>6</v>
      </c>
      <c r="F9" s="7">
        <v>12.15</v>
      </c>
      <c r="G9" s="6">
        <f>RANK(F9,F$8:F$14)</f>
        <v>3</v>
      </c>
      <c r="H9" s="7">
        <v>11.9</v>
      </c>
      <c r="I9" s="6">
        <f>RANK(H9,H$8:H$14)</f>
        <v>2</v>
      </c>
      <c r="J9" s="7">
        <v>10.74</v>
      </c>
      <c r="K9" s="6">
        <f>RANK(J9,J$8:J$14)</f>
        <v>7</v>
      </c>
      <c r="L9" s="7">
        <v>12.8</v>
      </c>
      <c r="M9" s="6">
        <f>RANK(L9,L$8:L$14)</f>
        <v>2</v>
      </c>
      <c r="N9" s="25">
        <f t="shared" si="1"/>
        <v>60.290000000000006</v>
      </c>
      <c r="O9" s="26">
        <f t="shared" si="2"/>
        <v>2</v>
      </c>
      <c r="P9" s="34" t="str">
        <f t="shared" si="3"/>
        <v>Be</v>
      </c>
    </row>
    <row r="10" spans="1:16" x14ac:dyDescent="0.35">
      <c r="A10" s="2">
        <v>61</v>
      </c>
      <c r="B10" s="6" t="s">
        <v>57</v>
      </c>
      <c r="C10" s="6" t="s">
        <v>27</v>
      </c>
      <c r="D10" s="7">
        <v>12.9</v>
      </c>
      <c r="E10" s="6">
        <f t="shared" si="0"/>
        <v>5</v>
      </c>
      <c r="F10" s="7">
        <v>11.7</v>
      </c>
      <c r="G10" s="6">
        <f>RANK(F10,F$8:F$14)</f>
        <v>4</v>
      </c>
      <c r="H10" s="7">
        <v>11.2</v>
      </c>
      <c r="I10" s="6">
        <f>RANK(H10,H$8:H$14)</f>
        <v>6</v>
      </c>
      <c r="J10" s="7">
        <v>11.17</v>
      </c>
      <c r="K10" s="6">
        <f>RANK(J10,J$8:J$14)</f>
        <v>6</v>
      </c>
      <c r="L10" s="7">
        <v>12.9</v>
      </c>
      <c r="M10" s="6">
        <f>RANK(L10,L$8:L$14)</f>
        <v>1</v>
      </c>
      <c r="N10" s="25">
        <f t="shared" si="1"/>
        <v>59.87</v>
      </c>
      <c r="O10" s="26">
        <f t="shared" si="2"/>
        <v>3</v>
      </c>
      <c r="P10" s="34" t="str">
        <f t="shared" si="3"/>
        <v>Ab</v>
      </c>
    </row>
    <row r="11" spans="1:16" x14ac:dyDescent="0.35">
      <c r="A11" s="9">
        <v>58</v>
      </c>
      <c r="B11" s="6" t="s">
        <v>51</v>
      </c>
      <c r="C11" s="6" t="s">
        <v>13</v>
      </c>
      <c r="D11" s="7">
        <v>13</v>
      </c>
      <c r="E11" s="6">
        <f t="shared" si="0"/>
        <v>4</v>
      </c>
      <c r="F11" s="7">
        <v>12.35</v>
      </c>
      <c r="G11" s="6">
        <f>RANK(F11,F$8:F$23)</f>
        <v>2</v>
      </c>
      <c r="H11" s="7">
        <v>11.37</v>
      </c>
      <c r="I11" s="6">
        <f>RANK(H11,H$8:H$23)</f>
        <v>4</v>
      </c>
      <c r="J11" s="7">
        <v>11.4</v>
      </c>
      <c r="K11" s="6">
        <f>RANK(J11,J$8:J$23)</f>
        <v>5</v>
      </c>
      <c r="L11" s="7">
        <v>11.05</v>
      </c>
      <c r="M11" s="6">
        <f>RANK(L11,L$8:L$23)</f>
        <v>6</v>
      </c>
      <c r="N11" s="25">
        <f t="shared" si="1"/>
        <v>59.17</v>
      </c>
      <c r="O11" s="26">
        <f t="shared" si="2"/>
        <v>4</v>
      </c>
      <c r="P11" s="34" t="str">
        <f t="shared" si="3"/>
        <v>Ab</v>
      </c>
    </row>
    <row r="12" spans="1:16" x14ac:dyDescent="0.35">
      <c r="A12" s="1" t="s">
        <v>52</v>
      </c>
      <c r="B12" s="6" t="s">
        <v>53</v>
      </c>
      <c r="C12" s="6" t="s">
        <v>38</v>
      </c>
      <c r="D12" s="7">
        <v>12.25</v>
      </c>
      <c r="E12" s="6">
        <f t="shared" si="0"/>
        <v>7</v>
      </c>
      <c r="F12" s="7">
        <v>10</v>
      </c>
      <c r="G12" s="6">
        <f>RANK(F12,F$8:F$23)</f>
        <v>5</v>
      </c>
      <c r="H12" s="7">
        <v>10.87</v>
      </c>
      <c r="I12" s="6">
        <f>RANK(H12,H$8:H$23)</f>
        <v>7</v>
      </c>
      <c r="J12" s="7">
        <v>11.77</v>
      </c>
      <c r="K12" s="6">
        <f>RANK(J12,J$8:J$23)</f>
        <v>2</v>
      </c>
      <c r="L12" s="7">
        <v>11.2</v>
      </c>
      <c r="M12" s="6">
        <f>RANK(L12,L$8:L$23)</f>
        <v>4</v>
      </c>
      <c r="N12" s="25">
        <f t="shared" si="1"/>
        <v>56.09</v>
      </c>
      <c r="O12" s="26">
        <f t="shared" si="2"/>
        <v>5</v>
      </c>
      <c r="P12" s="34" t="str">
        <f t="shared" si="3"/>
        <v>Ab</v>
      </c>
    </row>
    <row r="13" spans="1:16" x14ac:dyDescent="0.35">
      <c r="A13" s="9">
        <v>64</v>
      </c>
      <c r="B13" s="14" t="s">
        <v>61</v>
      </c>
      <c r="C13" s="12" t="s">
        <v>23</v>
      </c>
      <c r="D13" s="7">
        <v>13.25</v>
      </c>
      <c r="E13" s="6">
        <f t="shared" si="0"/>
        <v>1</v>
      </c>
      <c r="F13" s="7">
        <v>8.1999999999999993</v>
      </c>
      <c r="G13" s="6">
        <f>RANK(F13,F$8:F$23)</f>
        <v>6</v>
      </c>
      <c r="H13" s="7">
        <v>11.3</v>
      </c>
      <c r="I13" s="6">
        <f>RANK(H13,H$8:H$23)</f>
        <v>5</v>
      </c>
      <c r="J13" s="7">
        <v>11.5</v>
      </c>
      <c r="K13" s="6">
        <f>RANK(J13,J$8:J$23)</f>
        <v>4</v>
      </c>
      <c r="L13" s="7">
        <v>11</v>
      </c>
      <c r="M13" s="6">
        <f>RANK(L13,L$8:L$23)</f>
        <v>7</v>
      </c>
      <c r="N13" s="25">
        <f t="shared" si="1"/>
        <v>55.25</v>
      </c>
      <c r="O13" s="26">
        <f t="shared" si="2"/>
        <v>6</v>
      </c>
      <c r="P13" s="34" t="str">
        <f t="shared" si="3"/>
        <v>Ab</v>
      </c>
    </row>
    <row r="14" spans="1:16" x14ac:dyDescent="0.35">
      <c r="A14" s="24">
        <v>63</v>
      </c>
      <c r="B14" s="33" t="s">
        <v>60</v>
      </c>
      <c r="C14" s="22" t="s">
        <v>48</v>
      </c>
      <c r="D14" s="23">
        <v>13.15</v>
      </c>
      <c r="E14" s="22">
        <f t="shared" si="0"/>
        <v>2</v>
      </c>
      <c r="F14" s="23">
        <v>6.25</v>
      </c>
      <c r="G14" s="22">
        <f>RANK(F14,F$8:F$23)</f>
        <v>7</v>
      </c>
      <c r="H14" s="23">
        <v>12.3</v>
      </c>
      <c r="I14" s="22">
        <f>RANK(H14,H$8:H$23)</f>
        <v>1</v>
      </c>
      <c r="J14" s="23">
        <v>11.7</v>
      </c>
      <c r="K14" s="22">
        <f>RANK(J14,J$8:J$23)</f>
        <v>3</v>
      </c>
      <c r="L14" s="23">
        <v>11.2</v>
      </c>
      <c r="M14" s="22">
        <f>RANK(L14,L$8:L$23)</f>
        <v>4</v>
      </c>
      <c r="N14" s="28">
        <f t="shared" si="1"/>
        <v>54.599999999999994</v>
      </c>
      <c r="O14" s="29">
        <f t="shared" si="2"/>
        <v>7</v>
      </c>
      <c r="P14" s="35" t="str">
        <f t="shared" si="3"/>
        <v>At</v>
      </c>
    </row>
  </sheetData>
  <mergeCells count="2">
    <mergeCell ref="B1:M1"/>
    <mergeCell ref="B2:M2"/>
  </mergeCells>
  <conditionalFormatting sqref="D8:D14">
    <cfRule type="duplicateValues" dxfId="450" priority="9" stopIfTrue="1"/>
  </conditionalFormatting>
  <conditionalFormatting sqref="D9:D11 D13">
    <cfRule type="expression" dxfId="449" priority="10" stopIfTrue="1">
      <formula>AND(COUNTIF($D$9:$D$11, D9)+COUNTIF($D$13:$D$13, D9)+COUNTIF(#REF!, D9)+COUNTIF(#REF!, D9)&gt;1,NOT(ISBLANK(D9)))</formula>
    </cfRule>
  </conditionalFormatting>
  <conditionalFormatting sqref="E8:E14">
    <cfRule type="cellIs" dxfId="448" priority="54" stopIfTrue="1" operator="equal">
      <formula>3</formula>
    </cfRule>
    <cfRule type="cellIs" dxfId="447" priority="49" stopIfTrue="1" operator="equal">
      <formula>6</formula>
    </cfRule>
    <cfRule type="cellIs" dxfId="446" priority="53" stopIfTrue="1" operator="equal">
      <formula>2</formula>
    </cfRule>
    <cfRule type="cellIs" dxfId="445" priority="52" stopIfTrue="1" operator="equal">
      <formula>1</formula>
    </cfRule>
    <cfRule type="cellIs" dxfId="444" priority="51" stopIfTrue="1" operator="equal">
      <formula>4</formula>
    </cfRule>
    <cfRule type="cellIs" dxfId="443" priority="50" stopIfTrue="1" operator="equal">
      <formula>5</formula>
    </cfRule>
  </conditionalFormatting>
  <conditionalFormatting sqref="F8:F14">
    <cfRule type="duplicateValues" dxfId="442" priority="8" stopIfTrue="1"/>
  </conditionalFormatting>
  <conditionalFormatting sqref="F9:F10">
    <cfRule type="duplicateValues" dxfId="441" priority="7" stopIfTrue="1"/>
  </conditionalFormatting>
  <conditionalFormatting sqref="G8:G14">
    <cfRule type="cellIs" dxfId="440" priority="48" stopIfTrue="1" operator="equal">
      <formula>3</formula>
    </cfRule>
    <cfRule type="cellIs" dxfId="439" priority="43" stopIfTrue="1" operator="equal">
      <formula>6</formula>
    </cfRule>
    <cfRule type="cellIs" dxfId="438" priority="44" stopIfTrue="1" operator="equal">
      <formula>5</formula>
    </cfRule>
    <cfRule type="cellIs" dxfId="437" priority="45" stopIfTrue="1" operator="equal">
      <formula>4</formula>
    </cfRule>
    <cfRule type="cellIs" dxfId="436" priority="46" stopIfTrue="1" operator="equal">
      <formula>1</formula>
    </cfRule>
    <cfRule type="cellIs" dxfId="435" priority="47" stopIfTrue="1" operator="equal">
      <formula>2</formula>
    </cfRule>
  </conditionalFormatting>
  <conditionalFormatting sqref="H8:H14">
    <cfRule type="duplicateValues" dxfId="434" priority="6" stopIfTrue="1"/>
  </conditionalFormatting>
  <conditionalFormatting sqref="H9:H10">
    <cfRule type="duplicateValues" dxfId="433" priority="5" stopIfTrue="1"/>
  </conditionalFormatting>
  <conditionalFormatting sqref="I8:I14">
    <cfRule type="cellIs" dxfId="432" priority="40" stopIfTrue="1" operator="equal">
      <formula>1</formula>
    </cfRule>
    <cfRule type="cellIs" dxfId="431" priority="39" stopIfTrue="1" operator="equal">
      <formula>4</formula>
    </cfRule>
    <cfRule type="cellIs" dxfId="430" priority="38" stopIfTrue="1" operator="equal">
      <formula>5</formula>
    </cfRule>
    <cfRule type="cellIs" dxfId="429" priority="37" stopIfTrue="1" operator="equal">
      <formula>6</formula>
    </cfRule>
    <cfRule type="cellIs" dxfId="428" priority="42" stopIfTrue="1" operator="equal">
      <formula>3</formula>
    </cfRule>
    <cfRule type="cellIs" dxfId="427" priority="41" stopIfTrue="1" operator="equal">
      <formula>2</formula>
    </cfRule>
  </conditionalFormatting>
  <conditionalFormatting sqref="J8:J14">
    <cfRule type="duplicateValues" dxfId="426" priority="4" stopIfTrue="1"/>
  </conditionalFormatting>
  <conditionalFormatting sqref="J9:J10">
    <cfRule type="duplicateValues" dxfId="425" priority="3" stopIfTrue="1"/>
  </conditionalFormatting>
  <conditionalFormatting sqref="K8:K14">
    <cfRule type="cellIs" dxfId="424" priority="36" stopIfTrue="1" operator="equal">
      <formula>3</formula>
    </cfRule>
    <cfRule type="cellIs" dxfId="423" priority="31" stopIfTrue="1" operator="equal">
      <formula>6</formula>
    </cfRule>
    <cfRule type="cellIs" dxfId="422" priority="32" stopIfTrue="1" operator="equal">
      <formula>5</formula>
    </cfRule>
    <cfRule type="cellIs" dxfId="421" priority="33" stopIfTrue="1" operator="equal">
      <formula>4</formula>
    </cfRule>
    <cfRule type="cellIs" dxfId="420" priority="34" stopIfTrue="1" operator="equal">
      <formula>1</formula>
    </cfRule>
    <cfRule type="cellIs" dxfId="419" priority="35" stopIfTrue="1" operator="equal">
      <formula>2</formula>
    </cfRule>
  </conditionalFormatting>
  <conditionalFormatting sqref="L8:L14">
    <cfRule type="duplicateValues" dxfId="418" priority="2" stopIfTrue="1"/>
  </conditionalFormatting>
  <conditionalFormatting sqref="L9:L10">
    <cfRule type="duplicateValues" dxfId="417" priority="1" stopIfTrue="1"/>
  </conditionalFormatting>
  <conditionalFormatting sqref="M3:M7">
    <cfRule type="cellIs" dxfId="416" priority="16" stopIfTrue="1" operator="equal">
      <formula>3</formula>
    </cfRule>
    <cfRule type="cellIs" dxfId="415" priority="15" stopIfTrue="1" operator="equal">
      <formula>2</formula>
    </cfRule>
    <cfRule type="cellIs" dxfId="414" priority="14" stopIfTrue="1" operator="equal">
      <formula>1</formula>
    </cfRule>
  </conditionalFormatting>
  <conditionalFormatting sqref="M8:M14">
    <cfRule type="cellIs" dxfId="413" priority="29" stopIfTrue="1" operator="equal">
      <formula>2</formula>
    </cfRule>
    <cfRule type="cellIs" dxfId="412" priority="28" stopIfTrue="1" operator="equal">
      <formula>1</formula>
    </cfRule>
    <cfRule type="cellIs" dxfId="411" priority="27" stopIfTrue="1" operator="equal">
      <formula>4</formula>
    </cfRule>
    <cfRule type="cellIs" dxfId="410" priority="26" stopIfTrue="1" operator="equal">
      <formula>5</formula>
    </cfRule>
    <cfRule type="cellIs" dxfId="409" priority="25" stopIfTrue="1" operator="equal">
      <formula>6</formula>
    </cfRule>
    <cfRule type="cellIs" dxfId="408" priority="30" stopIfTrue="1" operator="equal">
      <formula>3</formula>
    </cfRule>
  </conditionalFormatting>
  <conditionalFormatting sqref="N8:N14">
    <cfRule type="duplicateValues" dxfId="407" priority="237" stopIfTrue="1"/>
    <cfRule type="duplicateValues" dxfId="406" priority="236" stopIfTrue="1"/>
  </conditionalFormatting>
  <conditionalFormatting sqref="O6:O7">
    <cfRule type="cellIs" dxfId="405" priority="13" stopIfTrue="1" operator="equal">
      <formula>3</formula>
    </cfRule>
    <cfRule type="cellIs" dxfId="404" priority="12" stopIfTrue="1" operator="equal">
      <formula>2</formula>
    </cfRule>
    <cfRule type="cellIs" dxfId="403" priority="11" stopIfTrue="1" operator="equal">
      <formula>1</formula>
    </cfRule>
  </conditionalFormatting>
  <conditionalFormatting sqref="O8:O14">
    <cfRule type="cellIs" dxfId="402" priority="55" stopIfTrue="1" operator="equal">
      <formula>6</formula>
    </cfRule>
    <cfRule type="cellIs" dxfId="401" priority="57" stopIfTrue="1" operator="equal">
      <formula>4</formula>
    </cfRule>
    <cfRule type="cellIs" dxfId="400" priority="58" stopIfTrue="1" operator="equal">
      <formula>1</formula>
    </cfRule>
    <cfRule type="cellIs" dxfId="399" priority="59" stopIfTrue="1" operator="equal">
      <formula>2</formula>
    </cfRule>
    <cfRule type="cellIs" dxfId="398" priority="60" stopIfTrue="1" operator="equal">
      <formula>3</formula>
    </cfRule>
    <cfRule type="cellIs" dxfId="397" priority="56" stopIfTrue="1" operator="equal">
      <formula>5</formula>
    </cfRule>
  </conditionalFormatting>
  <pageMargins left="0.7" right="0.7" top="0.75" bottom="0.75" header="0.3" footer="0.3"/>
  <pageSetup paperSize="9" scale="9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0AA6C-A2A6-48A2-8E58-57B19EFCE79D}">
  <sheetPr>
    <tabColor theme="7" tint="0.59999389629810485"/>
    <pageSetUpPr fitToPage="1"/>
  </sheetPr>
  <dimension ref="A1:P23"/>
  <sheetViews>
    <sheetView zoomScale="90" zoomScaleNormal="90" workbookViewId="0"/>
  </sheetViews>
  <sheetFormatPr defaultRowHeight="14.5" x14ac:dyDescent="0.35"/>
  <cols>
    <col min="1" max="1" width="4.296875" style="3" customWidth="1"/>
    <col min="2" max="2" width="23.59765625" style="3" bestFit="1" customWidth="1"/>
    <col min="3" max="3" width="24.09765625" style="3" bestFit="1" customWidth="1"/>
    <col min="4" max="13" width="8.796875" style="3"/>
    <col min="14" max="14" width="8.796875" style="5"/>
    <col min="15" max="15" width="5.296875" style="5" bestFit="1" customWidth="1"/>
    <col min="16" max="16" width="3.19921875" style="20" bestFit="1" customWidth="1"/>
    <col min="17" max="16384" width="8.796875" style="3"/>
  </cols>
  <sheetData>
    <row r="1" spans="1:16" s="5" customFormat="1" x14ac:dyDescent="0.35">
      <c r="B1" s="18" t="str">
        <f>'PERFORMANCE 2 13 YRS +'!B1</f>
        <v>WEST MIDLANDS PERFORMANCE &amp; EXCEL GRADES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P1" s="20"/>
    </row>
    <row r="2" spans="1:16" s="5" customFormat="1" x14ac:dyDescent="0.35">
      <c r="B2" s="18" t="str">
        <f>'PERFORMANCE 2 13 YRS +'!B2</f>
        <v>2nd and 3rd May 2026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P2" s="20"/>
    </row>
    <row r="3" spans="1:16" x14ac:dyDescent="0.35">
      <c r="D3" s="4"/>
      <c r="F3" s="4"/>
      <c r="H3" s="4"/>
      <c r="J3" s="4"/>
    </row>
    <row r="4" spans="1:16" x14ac:dyDescent="0.35">
      <c r="B4" s="5" t="s">
        <v>219</v>
      </c>
      <c r="D4" s="4"/>
      <c r="F4" s="4"/>
      <c r="H4" s="4"/>
      <c r="J4" s="4"/>
    </row>
    <row r="5" spans="1:16" x14ac:dyDescent="0.35">
      <c r="B5" s="5"/>
      <c r="D5" s="4"/>
      <c r="F5" s="4"/>
      <c r="H5" s="4"/>
      <c r="J5" s="4"/>
    </row>
    <row r="6" spans="1:16" s="5" customFormat="1" x14ac:dyDescent="0.35">
      <c r="B6" s="5" t="s">
        <v>6</v>
      </c>
      <c r="C6" s="5" t="s">
        <v>5</v>
      </c>
      <c r="D6" s="19" t="s">
        <v>220</v>
      </c>
      <c r="E6" s="5" t="s">
        <v>0</v>
      </c>
      <c r="F6" s="19" t="s">
        <v>4</v>
      </c>
      <c r="G6" s="5" t="s">
        <v>0</v>
      </c>
      <c r="H6" s="19" t="s">
        <v>3</v>
      </c>
      <c r="I6" s="5" t="s">
        <v>0</v>
      </c>
      <c r="J6" s="19" t="s">
        <v>2</v>
      </c>
      <c r="K6" s="5" t="s">
        <v>0</v>
      </c>
      <c r="L6" s="5" t="s">
        <v>7</v>
      </c>
      <c r="M6" s="5" t="s">
        <v>0</v>
      </c>
      <c r="N6" s="5" t="s">
        <v>1</v>
      </c>
      <c r="O6" s="5" t="s">
        <v>0</v>
      </c>
      <c r="P6" s="20"/>
    </row>
    <row r="7" spans="1:16" x14ac:dyDescent="0.35">
      <c r="D7" s="4"/>
      <c r="F7" s="4"/>
      <c r="H7" s="4"/>
      <c r="J7" s="4"/>
    </row>
    <row r="8" spans="1:16" x14ac:dyDescent="0.35">
      <c r="A8" s="1" t="s">
        <v>139</v>
      </c>
      <c r="B8" s="6" t="s">
        <v>140</v>
      </c>
      <c r="C8" s="6" t="s">
        <v>20</v>
      </c>
      <c r="D8" s="7">
        <v>12.7</v>
      </c>
      <c r="E8" s="6">
        <f>RANK(D8,D$8:D$30)</f>
        <v>12</v>
      </c>
      <c r="F8" s="7">
        <v>12.2</v>
      </c>
      <c r="G8" s="6">
        <f>RANK(F8,F$8:F$30)</f>
        <v>9</v>
      </c>
      <c r="H8" s="7">
        <v>13.35</v>
      </c>
      <c r="I8" s="6">
        <f>RANK(H8,H$8:H$30)</f>
        <v>1</v>
      </c>
      <c r="J8" s="7">
        <v>12.67</v>
      </c>
      <c r="K8" s="6">
        <f>RANK(J8,J$8:J$30)</f>
        <v>1</v>
      </c>
      <c r="L8" s="7">
        <v>11.65</v>
      </c>
      <c r="M8" s="6">
        <f>RANK(L8,L$8:L$30)</f>
        <v>6</v>
      </c>
      <c r="N8" s="25">
        <f t="shared" ref="N8:N23" si="0">D8+F8+H8+J8+L8</f>
        <v>62.57</v>
      </c>
      <c r="O8" s="26">
        <f t="shared" ref="O8:O23" si="1">RANK(N8,N$8:N$23)</f>
        <v>1</v>
      </c>
      <c r="P8" s="27" t="str">
        <f t="shared" ref="P8:P23" si="2">IF(N8&lt;47.5,"To",(IF(N8&lt;55,"At",(IF(N8&lt;60,"Ab","Be")))))</f>
        <v>Be</v>
      </c>
    </row>
    <row r="9" spans="1:16" x14ac:dyDescent="0.35">
      <c r="A9" s="1" t="s">
        <v>42</v>
      </c>
      <c r="B9" s="6" t="s">
        <v>141</v>
      </c>
      <c r="C9" s="6" t="s">
        <v>20</v>
      </c>
      <c r="D9" s="7">
        <v>12.85</v>
      </c>
      <c r="E9" s="6">
        <f t="shared" ref="E9:G23" si="3">RANK(D9,D$8:D$30)</f>
        <v>3</v>
      </c>
      <c r="F9" s="7">
        <v>11.9</v>
      </c>
      <c r="G9" s="6">
        <f t="shared" si="3"/>
        <v>13</v>
      </c>
      <c r="H9" s="7">
        <v>12.55</v>
      </c>
      <c r="I9" s="6">
        <f t="shared" ref="I9" si="4">RANK(H9,H$8:H$30)</f>
        <v>2</v>
      </c>
      <c r="J9" s="7">
        <v>11.97</v>
      </c>
      <c r="K9" s="6">
        <f t="shared" ref="K9" si="5">RANK(J9,J$8:J$30)</f>
        <v>4</v>
      </c>
      <c r="L9" s="7">
        <v>11.45</v>
      </c>
      <c r="M9" s="6">
        <f t="shared" ref="M9" si="6">RANK(L9,L$8:L$30)</f>
        <v>7</v>
      </c>
      <c r="N9" s="25">
        <f t="shared" si="0"/>
        <v>60.72</v>
      </c>
      <c r="O9" s="26">
        <f t="shared" si="1"/>
        <v>2</v>
      </c>
      <c r="P9" s="27" t="str">
        <f t="shared" si="2"/>
        <v>Be</v>
      </c>
    </row>
    <row r="10" spans="1:16" x14ac:dyDescent="0.35">
      <c r="A10" s="1" t="s">
        <v>30</v>
      </c>
      <c r="B10" s="6" t="s">
        <v>135</v>
      </c>
      <c r="C10" s="6" t="s">
        <v>17</v>
      </c>
      <c r="D10" s="7">
        <v>12.8</v>
      </c>
      <c r="E10" s="6">
        <f t="shared" si="3"/>
        <v>8</v>
      </c>
      <c r="F10" s="7">
        <v>12.17</v>
      </c>
      <c r="G10" s="6">
        <f t="shared" si="3"/>
        <v>10</v>
      </c>
      <c r="H10" s="7">
        <v>12.2</v>
      </c>
      <c r="I10" s="6">
        <f t="shared" ref="I10" si="7">RANK(H10,H$8:H$30)</f>
        <v>6</v>
      </c>
      <c r="J10" s="7">
        <v>11.2</v>
      </c>
      <c r="K10" s="6">
        <f t="shared" ref="K10" si="8">RANK(J10,J$8:J$30)</f>
        <v>10</v>
      </c>
      <c r="L10" s="7">
        <v>12</v>
      </c>
      <c r="M10" s="6">
        <f t="shared" ref="M10" si="9">RANK(L10,L$8:L$30)</f>
        <v>1</v>
      </c>
      <c r="N10" s="25">
        <f t="shared" si="0"/>
        <v>60.370000000000005</v>
      </c>
      <c r="O10" s="26">
        <f t="shared" si="1"/>
        <v>3</v>
      </c>
      <c r="P10" s="27" t="str">
        <f t="shared" si="2"/>
        <v>Be</v>
      </c>
    </row>
    <row r="11" spans="1:16" x14ac:dyDescent="0.35">
      <c r="A11" s="21" t="s">
        <v>127</v>
      </c>
      <c r="B11" s="22" t="s">
        <v>128</v>
      </c>
      <c r="C11" s="22" t="s">
        <v>48</v>
      </c>
      <c r="D11" s="23">
        <v>12.95</v>
      </c>
      <c r="E11" s="22">
        <f t="shared" si="3"/>
        <v>1</v>
      </c>
      <c r="F11" s="23">
        <v>12.44</v>
      </c>
      <c r="G11" s="22">
        <f t="shared" si="3"/>
        <v>6</v>
      </c>
      <c r="H11" s="23">
        <v>11.4</v>
      </c>
      <c r="I11" s="22">
        <f t="shared" ref="I11" si="10">RANK(H11,H$8:H$30)</f>
        <v>9</v>
      </c>
      <c r="J11" s="23">
        <v>12.17</v>
      </c>
      <c r="K11" s="22">
        <f t="shared" ref="K11" si="11">RANK(J11,J$8:J$30)</f>
        <v>2</v>
      </c>
      <c r="L11" s="23">
        <v>11.4</v>
      </c>
      <c r="M11" s="22">
        <f t="shared" ref="M11" si="12">RANK(L11,L$8:L$30)</f>
        <v>9</v>
      </c>
      <c r="N11" s="28">
        <f t="shared" si="0"/>
        <v>60.36</v>
      </c>
      <c r="O11" s="29">
        <f t="shared" si="1"/>
        <v>4</v>
      </c>
      <c r="P11" s="30" t="str">
        <f t="shared" si="2"/>
        <v>Be</v>
      </c>
    </row>
    <row r="12" spans="1:16" x14ac:dyDescent="0.35">
      <c r="A12" s="9">
        <v>57</v>
      </c>
      <c r="B12" s="6" t="s">
        <v>142</v>
      </c>
      <c r="C12" s="6" t="s">
        <v>56</v>
      </c>
      <c r="D12" s="7">
        <v>12.75</v>
      </c>
      <c r="E12" s="6">
        <f t="shared" si="3"/>
        <v>9</v>
      </c>
      <c r="F12" s="7">
        <v>13.27</v>
      </c>
      <c r="G12" s="6">
        <f t="shared" si="3"/>
        <v>2</v>
      </c>
      <c r="H12" s="7">
        <v>12.35</v>
      </c>
      <c r="I12" s="6">
        <f t="shared" ref="I12" si="13">RANK(H12,H$8:H$30)</f>
        <v>4</v>
      </c>
      <c r="J12" s="7">
        <v>11.87</v>
      </c>
      <c r="K12" s="6">
        <f t="shared" ref="K12" si="14">RANK(J12,J$8:J$30)</f>
        <v>5</v>
      </c>
      <c r="L12" s="7">
        <v>10.1</v>
      </c>
      <c r="M12" s="6">
        <f t="shared" ref="M12" si="15">RANK(L12,L$8:L$30)</f>
        <v>15</v>
      </c>
      <c r="N12" s="25">
        <f t="shared" si="0"/>
        <v>60.339999999999996</v>
      </c>
      <c r="O12" s="26">
        <f t="shared" si="1"/>
        <v>5</v>
      </c>
      <c r="P12" s="27" t="str">
        <f t="shared" si="2"/>
        <v>Be</v>
      </c>
    </row>
    <row r="13" spans="1:16" x14ac:dyDescent="0.35">
      <c r="A13" s="2">
        <v>46</v>
      </c>
      <c r="B13" s="6" t="s">
        <v>134</v>
      </c>
      <c r="C13" s="6" t="s">
        <v>17</v>
      </c>
      <c r="D13" s="7">
        <v>12.7</v>
      </c>
      <c r="E13" s="6">
        <f t="shared" si="3"/>
        <v>12</v>
      </c>
      <c r="F13" s="7">
        <v>11.84</v>
      </c>
      <c r="G13" s="6">
        <f t="shared" si="3"/>
        <v>14</v>
      </c>
      <c r="H13" s="7">
        <v>12.4</v>
      </c>
      <c r="I13" s="6">
        <f t="shared" ref="I13" si="16">RANK(H13,H$8:H$30)</f>
        <v>3</v>
      </c>
      <c r="J13" s="7">
        <v>11.33</v>
      </c>
      <c r="K13" s="6">
        <f t="shared" ref="K13" si="17">RANK(J13,J$8:J$30)</f>
        <v>8</v>
      </c>
      <c r="L13" s="7">
        <v>11.45</v>
      </c>
      <c r="M13" s="6">
        <f t="shared" ref="M13" si="18">RANK(L13,L$8:L$30)</f>
        <v>7</v>
      </c>
      <c r="N13" s="25">
        <f t="shared" si="0"/>
        <v>59.72</v>
      </c>
      <c r="O13" s="26">
        <f t="shared" si="1"/>
        <v>6</v>
      </c>
      <c r="P13" s="27" t="str">
        <f t="shared" si="2"/>
        <v>Ab</v>
      </c>
    </row>
    <row r="14" spans="1:16" x14ac:dyDescent="0.35">
      <c r="A14" s="2">
        <v>51</v>
      </c>
      <c r="B14" s="6" t="s">
        <v>138</v>
      </c>
      <c r="C14" s="6" t="s">
        <v>20</v>
      </c>
      <c r="D14" s="7">
        <v>12.7</v>
      </c>
      <c r="E14" s="6">
        <f t="shared" si="3"/>
        <v>12</v>
      </c>
      <c r="F14" s="7">
        <v>12</v>
      </c>
      <c r="G14" s="6">
        <f t="shared" si="3"/>
        <v>11</v>
      </c>
      <c r="H14" s="7">
        <v>12.3</v>
      </c>
      <c r="I14" s="6">
        <f t="shared" ref="I14" si="19">RANK(H14,H$8:H$30)</f>
        <v>5</v>
      </c>
      <c r="J14" s="7">
        <v>11.83</v>
      </c>
      <c r="K14" s="6">
        <f t="shared" ref="K14" si="20">RANK(J14,J$8:J$30)</f>
        <v>6</v>
      </c>
      <c r="L14" s="7">
        <v>10.35</v>
      </c>
      <c r="M14" s="6">
        <f t="shared" ref="M14" si="21">RANK(L14,L$8:L$30)</f>
        <v>13</v>
      </c>
      <c r="N14" s="25">
        <f t="shared" si="0"/>
        <v>59.18</v>
      </c>
      <c r="O14" s="26">
        <f t="shared" si="1"/>
        <v>7</v>
      </c>
      <c r="P14" s="27" t="str">
        <f t="shared" si="2"/>
        <v>Ab</v>
      </c>
    </row>
    <row r="15" spans="1:16" x14ac:dyDescent="0.35">
      <c r="A15" s="21" t="s">
        <v>122</v>
      </c>
      <c r="B15" s="22" t="s">
        <v>123</v>
      </c>
      <c r="C15" s="22" t="s">
        <v>48</v>
      </c>
      <c r="D15" s="23">
        <v>12.85</v>
      </c>
      <c r="E15" s="22">
        <f t="shared" si="3"/>
        <v>3</v>
      </c>
      <c r="F15" s="23">
        <v>12.6</v>
      </c>
      <c r="G15" s="22">
        <f t="shared" si="3"/>
        <v>4</v>
      </c>
      <c r="H15" s="23">
        <v>9.6</v>
      </c>
      <c r="I15" s="22">
        <f t="shared" ref="I15" si="22">RANK(H15,H$8:H$30)</f>
        <v>15</v>
      </c>
      <c r="J15" s="23">
        <v>12.07</v>
      </c>
      <c r="K15" s="22">
        <f t="shared" ref="K15" si="23">RANK(J15,J$8:J$30)</f>
        <v>3</v>
      </c>
      <c r="L15" s="23">
        <v>11.95</v>
      </c>
      <c r="M15" s="22">
        <f t="shared" ref="M15" si="24">RANK(L15,L$8:L$30)</f>
        <v>3</v>
      </c>
      <c r="N15" s="28">
        <f t="shared" si="0"/>
        <v>59.069999999999993</v>
      </c>
      <c r="O15" s="29">
        <f t="shared" si="1"/>
        <v>8</v>
      </c>
      <c r="P15" s="30" t="str">
        <f t="shared" si="2"/>
        <v>Ab</v>
      </c>
    </row>
    <row r="16" spans="1:16" x14ac:dyDescent="0.35">
      <c r="A16" s="2">
        <v>48</v>
      </c>
      <c r="B16" s="6" t="s">
        <v>136</v>
      </c>
      <c r="C16" s="6" t="s">
        <v>22</v>
      </c>
      <c r="D16" s="7">
        <v>12.7</v>
      </c>
      <c r="E16" s="6">
        <f t="shared" si="3"/>
        <v>12</v>
      </c>
      <c r="F16" s="7">
        <v>12.27</v>
      </c>
      <c r="G16" s="6">
        <f t="shared" si="3"/>
        <v>8</v>
      </c>
      <c r="H16" s="7">
        <v>11.3</v>
      </c>
      <c r="I16" s="6">
        <f t="shared" ref="I16" si="25">RANK(H16,H$8:H$30)</f>
        <v>10</v>
      </c>
      <c r="J16" s="7">
        <v>11</v>
      </c>
      <c r="K16" s="6">
        <f t="shared" ref="K16" si="26">RANK(J16,J$8:J$30)</f>
        <v>12</v>
      </c>
      <c r="L16" s="7">
        <v>11.8</v>
      </c>
      <c r="M16" s="6">
        <f t="shared" ref="M16" si="27">RANK(L16,L$8:L$30)</f>
        <v>4</v>
      </c>
      <c r="N16" s="25">
        <f t="shared" si="0"/>
        <v>59.069999999999993</v>
      </c>
      <c r="O16" s="26">
        <f t="shared" si="1"/>
        <v>8</v>
      </c>
      <c r="P16" s="27" t="str">
        <f t="shared" si="2"/>
        <v>Ab</v>
      </c>
    </row>
    <row r="17" spans="1:16" x14ac:dyDescent="0.35">
      <c r="A17" s="21" t="s">
        <v>26</v>
      </c>
      <c r="B17" s="22" t="s">
        <v>124</v>
      </c>
      <c r="C17" s="22" t="s">
        <v>48</v>
      </c>
      <c r="D17" s="23">
        <v>12.95</v>
      </c>
      <c r="E17" s="22">
        <f t="shared" si="3"/>
        <v>1</v>
      </c>
      <c r="F17" s="23">
        <v>12.94</v>
      </c>
      <c r="G17" s="22">
        <f t="shared" si="3"/>
        <v>3</v>
      </c>
      <c r="H17" s="23">
        <v>10.1</v>
      </c>
      <c r="I17" s="22">
        <f t="shared" ref="I17" si="28">RANK(H17,H$8:H$30)</f>
        <v>13</v>
      </c>
      <c r="J17" s="23">
        <v>10.9</v>
      </c>
      <c r="K17" s="22">
        <f t="shared" ref="K17" si="29">RANK(J17,J$8:J$30)</f>
        <v>13</v>
      </c>
      <c r="L17" s="23">
        <v>12</v>
      </c>
      <c r="M17" s="22">
        <f t="shared" ref="M17" si="30">RANK(L17,L$8:L$30)</f>
        <v>1</v>
      </c>
      <c r="N17" s="28">
        <f t="shared" si="0"/>
        <v>58.89</v>
      </c>
      <c r="O17" s="29">
        <f t="shared" si="1"/>
        <v>10</v>
      </c>
      <c r="P17" s="30" t="str">
        <f t="shared" si="2"/>
        <v>Ab</v>
      </c>
    </row>
    <row r="18" spans="1:16" x14ac:dyDescent="0.35">
      <c r="A18" s="2">
        <v>43</v>
      </c>
      <c r="B18" s="6" t="s">
        <v>131</v>
      </c>
      <c r="C18" s="6" t="s">
        <v>132</v>
      </c>
      <c r="D18" s="7">
        <v>12.85</v>
      </c>
      <c r="E18" s="6">
        <f t="shared" si="3"/>
        <v>3</v>
      </c>
      <c r="F18" s="7">
        <v>12.4</v>
      </c>
      <c r="G18" s="6">
        <f t="shared" si="3"/>
        <v>7</v>
      </c>
      <c r="H18" s="7">
        <v>12</v>
      </c>
      <c r="I18" s="6">
        <f t="shared" ref="I18" si="31">RANK(H18,H$8:H$30)</f>
        <v>7</v>
      </c>
      <c r="J18" s="7">
        <v>11.27</v>
      </c>
      <c r="K18" s="6">
        <f t="shared" ref="K18" si="32">RANK(J18,J$8:J$30)</f>
        <v>9</v>
      </c>
      <c r="L18" s="7">
        <v>10.15</v>
      </c>
      <c r="M18" s="6">
        <f t="shared" ref="M18" si="33">RANK(L18,L$8:L$30)</f>
        <v>14</v>
      </c>
      <c r="N18" s="25">
        <f t="shared" si="0"/>
        <v>58.669999999999995</v>
      </c>
      <c r="O18" s="26">
        <f t="shared" si="1"/>
        <v>11</v>
      </c>
      <c r="P18" s="27" t="str">
        <f t="shared" si="2"/>
        <v>Ab</v>
      </c>
    </row>
    <row r="19" spans="1:16" x14ac:dyDescent="0.35">
      <c r="A19" s="1" t="s">
        <v>28</v>
      </c>
      <c r="B19" s="6" t="s">
        <v>133</v>
      </c>
      <c r="C19" s="6" t="s">
        <v>17</v>
      </c>
      <c r="D19" s="7">
        <v>12.65</v>
      </c>
      <c r="E19" s="6">
        <f t="shared" si="3"/>
        <v>16</v>
      </c>
      <c r="F19" s="7">
        <v>13.47</v>
      </c>
      <c r="G19" s="6">
        <f t="shared" si="3"/>
        <v>1</v>
      </c>
      <c r="H19" s="7">
        <v>9.6999999999999993</v>
      </c>
      <c r="I19" s="6">
        <f t="shared" ref="I19" si="34">RANK(H19,H$8:H$30)</f>
        <v>14</v>
      </c>
      <c r="J19" s="7">
        <v>11.07</v>
      </c>
      <c r="K19" s="6">
        <f t="shared" ref="K19" si="35">RANK(J19,J$8:J$30)</f>
        <v>11</v>
      </c>
      <c r="L19" s="7">
        <v>11.3</v>
      </c>
      <c r="M19" s="6">
        <f t="shared" ref="M19" si="36">RANK(L19,L$8:L$30)</f>
        <v>10</v>
      </c>
      <c r="N19" s="25">
        <f t="shared" si="0"/>
        <v>58.19</v>
      </c>
      <c r="O19" s="26">
        <f t="shared" si="1"/>
        <v>12</v>
      </c>
      <c r="P19" s="27" t="str">
        <f t="shared" si="2"/>
        <v>Ab</v>
      </c>
    </row>
    <row r="20" spans="1:16" x14ac:dyDescent="0.35">
      <c r="A20" s="1" t="s">
        <v>36</v>
      </c>
      <c r="B20" s="6" t="s">
        <v>137</v>
      </c>
      <c r="C20" s="6" t="s">
        <v>22</v>
      </c>
      <c r="D20" s="7">
        <v>12.75</v>
      </c>
      <c r="E20" s="6">
        <f t="shared" si="3"/>
        <v>9</v>
      </c>
      <c r="F20" s="7">
        <v>10.5</v>
      </c>
      <c r="G20" s="6">
        <f t="shared" si="3"/>
        <v>16</v>
      </c>
      <c r="H20" s="7">
        <v>11.75</v>
      </c>
      <c r="I20" s="6">
        <f t="shared" ref="I20" si="37">RANK(H20,H$8:H$30)</f>
        <v>8</v>
      </c>
      <c r="J20" s="7">
        <v>10.77</v>
      </c>
      <c r="K20" s="6">
        <f t="shared" ref="K20" si="38">RANK(J20,J$8:J$30)</f>
        <v>14</v>
      </c>
      <c r="L20" s="7">
        <v>11.8</v>
      </c>
      <c r="M20" s="6">
        <f t="shared" ref="M20" si="39">RANK(L20,L$8:L$30)</f>
        <v>4</v>
      </c>
      <c r="N20" s="25">
        <f t="shared" si="0"/>
        <v>57.569999999999993</v>
      </c>
      <c r="O20" s="26">
        <f t="shared" si="1"/>
        <v>13</v>
      </c>
      <c r="P20" s="27" t="str">
        <f t="shared" si="2"/>
        <v>Ab</v>
      </c>
    </row>
    <row r="21" spans="1:16" x14ac:dyDescent="0.35">
      <c r="A21" s="9">
        <v>42</v>
      </c>
      <c r="B21" s="6" t="s">
        <v>130</v>
      </c>
      <c r="C21" s="6" t="s">
        <v>46</v>
      </c>
      <c r="D21" s="7">
        <v>12.75</v>
      </c>
      <c r="E21" s="6">
        <f t="shared" si="3"/>
        <v>9</v>
      </c>
      <c r="F21" s="7">
        <v>11.94</v>
      </c>
      <c r="G21" s="6">
        <f t="shared" si="3"/>
        <v>12</v>
      </c>
      <c r="H21" s="7">
        <v>9.6</v>
      </c>
      <c r="I21" s="6">
        <f t="shared" ref="I21" si="40">RANK(H21,H$8:H$30)</f>
        <v>15</v>
      </c>
      <c r="J21" s="7">
        <v>11.44</v>
      </c>
      <c r="K21" s="6">
        <f t="shared" ref="K21" si="41">RANK(J21,J$8:J$30)</f>
        <v>7</v>
      </c>
      <c r="L21" s="7">
        <v>11.25</v>
      </c>
      <c r="M21" s="6">
        <f t="shared" ref="M21" si="42">RANK(L21,L$8:L$30)</f>
        <v>11</v>
      </c>
      <c r="N21" s="25">
        <f t="shared" si="0"/>
        <v>56.98</v>
      </c>
      <c r="O21" s="26">
        <f t="shared" si="1"/>
        <v>14</v>
      </c>
      <c r="P21" s="27" t="str">
        <f t="shared" si="2"/>
        <v>Ab</v>
      </c>
    </row>
    <row r="22" spans="1:16" x14ac:dyDescent="0.35">
      <c r="A22" s="2">
        <v>41</v>
      </c>
      <c r="B22" s="6" t="s">
        <v>129</v>
      </c>
      <c r="C22" s="6" t="s">
        <v>46</v>
      </c>
      <c r="D22" s="7">
        <v>12.85</v>
      </c>
      <c r="E22" s="6">
        <f t="shared" si="3"/>
        <v>3</v>
      </c>
      <c r="F22" s="7">
        <v>11.64</v>
      </c>
      <c r="G22" s="6">
        <f t="shared" si="3"/>
        <v>15</v>
      </c>
      <c r="H22" s="7">
        <v>10.7</v>
      </c>
      <c r="I22" s="6">
        <f t="shared" ref="I22" si="43">RANK(H22,H$8:H$30)</f>
        <v>11</v>
      </c>
      <c r="J22" s="7">
        <v>10.17</v>
      </c>
      <c r="K22" s="6">
        <f t="shared" ref="K22" si="44">RANK(J22,J$8:J$30)</f>
        <v>15</v>
      </c>
      <c r="L22" s="7">
        <v>10.1</v>
      </c>
      <c r="M22" s="6">
        <f t="shared" ref="M22" si="45">RANK(L22,L$8:L$30)</f>
        <v>15</v>
      </c>
      <c r="N22" s="25">
        <f t="shared" si="0"/>
        <v>55.46</v>
      </c>
      <c r="O22" s="26">
        <f t="shared" si="1"/>
        <v>15</v>
      </c>
      <c r="P22" s="27" t="str">
        <f t="shared" si="2"/>
        <v>Ab</v>
      </c>
    </row>
    <row r="23" spans="1:16" x14ac:dyDescent="0.35">
      <c r="A23" s="21" t="s">
        <v>125</v>
      </c>
      <c r="B23" s="22" t="s">
        <v>126</v>
      </c>
      <c r="C23" s="22" t="s">
        <v>48</v>
      </c>
      <c r="D23" s="23">
        <v>12.85</v>
      </c>
      <c r="E23" s="22">
        <f t="shared" si="3"/>
        <v>3</v>
      </c>
      <c r="F23" s="23">
        <v>12.5</v>
      </c>
      <c r="G23" s="22">
        <f t="shared" si="3"/>
        <v>5</v>
      </c>
      <c r="H23" s="23">
        <v>10.199999999999999</v>
      </c>
      <c r="I23" s="22">
        <f t="shared" ref="I23" si="46">RANK(H23,H$8:H$30)</f>
        <v>12</v>
      </c>
      <c r="J23" s="23">
        <v>7.9</v>
      </c>
      <c r="K23" s="22">
        <f t="shared" ref="K23" si="47">RANK(J23,J$8:J$30)</f>
        <v>16</v>
      </c>
      <c r="L23" s="23">
        <v>10.9</v>
      </c>
      <c r="M23" s="22">
        <f t="shared" ref="M23" si="48">RANK(L23,L$8:L$30)</f>
        <v>12</v>
      </c>
      <c r="N23" s="28">
        <f t="shared" si="0"/>
        <v>54.349999999999994</v>
      </c>
      <c r="O23" s="29">
        <f t="shared" si="1"/>
        <v>16</v>
      </c>
      <c r="P23" s="30" t="str">
        <f t="shared" si="2"/>
        <v>At</v>
      </c>
    </row>
  </sheetData>
  <sortState xmlns:xlrd2="http://schemas.microsoft.com/office/spreadsheetml/2017/richdata2" ref="A8:P23">
    <sortCondition ref="O8:O23"/>
  </sortState>
  <mergeCells count="2">
    <mergeCell ref="B1:M1"/>
    <mergeCell ref="B2:M2"/>
  </mergeCells>
  <conditionalFormatting sqref="D8:D23">
    <cfRule type="duplicateValues" dxfId="396" priority="650" stopIfTrue="1"/>
  </conditionalFormatting>
  <conditionalFormatting sqref="D9:D11 D13 D16 D22">
    <cfRule type="expression" dxfId="395" priority="114" stopIfTrue="1">
      <formula>AND(COUNTIF($D$9:$D$11, D9)+COUNTIF($D$13:$D$13, D9)+COUNTIF(#REF!, D9)+COUNTIF(#REF!, D9)&gt;1,NOT(ISBLANK(D9)))</formula>
    </cfRule>
  </conditionalFormatting>
  <conditionalFormatting sqref="D18:D19">
    <cfRule type="expression" dxfId="394" priority="62" stopIfTrue="1">
      <formula>AND(COUNTIF(#REF!, D18)+COUNTIF(#REF!, D18)&gt;1,NOT(ISBLANK(D18)))</formula>
    </cfRule>
  </conditionalFormatting>
  <conditionalFormatting sqref="E8:E23 G8:G23 I8:I23 K8:K23 M8:M23">
    <cfRule type="cellIs" dxfId="393" priority="46" stopIfTrue="1" operator="equal">
      <formula>2</formula>
    </cfRule>
    <cfRule type="cellIs" dxfId="392" priority="42" stopIfTrue="1" operator="equal">
      <formula>6</formula>
    </cfRule>
    <cfRule type="cellIs" dxfId="391" priority="43" stopIfTrue="1" operator="equal">
      <formula>5</formula>
    </cfRule>
    <cfRule type="cellIs" dxfId="390" priority="44" stopIfTrue="1" operator="equal">
      <formula>4</formula>
    </cfRule>
    <cfRule type="cellIs" dxfId="389" priority="45" stopIfTrue="1" operator="equal">
      <formula>1</formula>
    </cfRule>
    <cfRule type="cellIs" dxfId="388" priority="47" stopIfTrue="1" operator="equal">
      <formula>3</formula>
    </cfRule>
  </conditionalFormatting>
  <conditionalFormatting sqref="F8:F14 F20:F23">
    <cfRule type="duplicateValues" dxfId="387" priority="651" stopIfTrue="1"/>
  </conditionalFormatting>
  <conditionalFormatting sqref="F9:F10">
    <cfRule type="duplicateValues" dxfId="386" priority="17" stopIfTrue="1"/>
  </conditionalFormatting>
  <conditionalFormatting sqref="F15:F19">
    <cfRule type="duplicateValues" dxfId="385" priority="1" stopIfTrue="1"/>
  </conditionalFormatting>
  <conditionalFormatting sqref="H8:H14">
    <cfRule type="duplicateValues" dxfId="384" priority="3" stopIfTrue="1"/>
  </conditionalFormatting>
  <conditionalFormatting sqref="H9:H11 H13">
    <cfRule type="expression" dxfId="383" priority="2" stopIfTrue="1">
      <formula>AND(COUNTIF($D$9:$D$11, H9)+COUNTIF($D$13:$D$13, H9)+COUNTIF(#REF!, H9)+COUNTIF(#REF!, H9)&gt;1,NOT(ISBLANK(H9)))</formula>
    </cfRule>
  </conditionalFormatting>
  <conditionalFormatting sqref="H15:H23">
    <cfRule type="duplicateValues" dxfId="382" priority="652" stopIfTrue="1"/>
  </conditionalFormatting>
  <conditionalFormatting sqref="J8:J23">
    <cfRule type="duplicateValues" dxfId="381" priority="653" stopIfTrue="1"/>
  </conditionalFormatting>
  <conditionalFormatting sqref="J9:J10">
    <cfRule type="duplicateValues" dxfId="380" priority="15" stopIfTrue="1"/>
  </conditionalFormatting>
  <conditionalFormatting sqref="L8:L23">
    <cfRule type="duplicateValues" dxfId="379" priority="654" stopIfTrue="1"/>
  </conditionalFormatting>
  <conditionalFormatting sqref="L9:L10">
    <cfRule type="duplicateValues" dxfId="378" priority="14" stopIfTrue="1"/>
  </conditionalFormatting>
  <conditionalFormatting sqref="M3:M7">
    <cfRule type="cellIs" dxfId="377" priority="9" stopIfTrue="1" operator="equal">
      <formula>3</formula>
    </cfRule>
    <cfRule type="cellIs" dxfId="376" priority="8" stopIfTrue="1" operator="equal">
      <formula>2</formula>
    </cfRule>
    <cfRule type="cellIs" dxfId="375" priority="7" stopIfTrue="1" operator="equal">
      <formula>1</formula>
    </cfRule>
  </conditionalFormatting>
  <conditionalFormatting sqref="N8:N23">
    <cfRule type="duplicateValues" dxfId="374" priority="655" stopIfTrue="1"/>
    <cfRule type="duplicateValues" dxfId="373" priority="656" stopIfTrue="1"/>
  </conditionalFormatting>
  <conditionalFormatting sqref="O6:O7">
    <cfRule type="cellIs" dxfId="372" priority="4" stopIfTrue="1" operator="equal">
      <formula>1</formula>
    </cfRule>
    <cfRule type="cellIs" dxfId="371" priority="5" stopIfTrue="1" operator="equal">
      <formula>2</formula>
    </cfRule>
    <cfRule type="cellIs" dxfId="370" priority="6" stopIfTrue="1" operator="equal">
      <formula>3</formula>
    </cfRule>
  </conditionalFormatting>
  <conditionalFormatting sqref="O8:O23">
    <cfRule type="cellIs" dxfId="369" priority="48" stopIfTrue="1" operator="equal">
      <formula>6</formula>
    </cfRule>
    <cfRule type="cellIs" dxfId="368" priority="49" stopIfTrue="1" operator="equal">
      <formula>5</formula>
    </cfRule>
    <cfRule type="cellIs" dxfId="367" priority="50" stopIfTrue="1" operator="equal">
      <formula>4</formula>
    </cfRule>
    <cfRule type="cellIs" dxfId="366" priority="51" stopIfTrue="1" operator="equal">
      <formula>1</formula>
    </cfRule>
    <cfRule type="cellIs" dxfId="365" priority="52" stopIfTrue="1" operator="equal">
      <formula>2</formula>
    </cfRule>
    <cfRule type="cellIs" dxfId="364" priority="53" stopIfTrue="1" operator="equal">
      <formula>3</formula>
    </cfRule>
  </conditionalFormatting>
  <pageMargins left="0.7" right="0.7" top="0.75" bottom="0.75" header="0.3" footer="0.3"/>
  <pageSetup paperSize="9" scale="9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94902-346C-4970-B0E8-15D9598C4502}">
  <sheetPr>
    <tabColor theme="7" tint="0.59999389629810485"/>
    <pageSetUpPr fitToPage="1"/>
  </sheetPr>
  <dimension ref="A1:P14"/>
  <sheetViews>
    <sheetView zoomScale="90" zoomScaleNormal="90" workbookViewId="0"/>
  </sheetViews>
  <sheetFormatPr defaultRowHeight="14.5" x14ac:dyDescent="0.35"/>
  <cols>
    <col min="1" max="1" width="4.296875" style="3" customWidth="1"/>
    <col min="2" max="2" width="23.59765625" style="3" bestFit="1" customWidth="1"/>
    <col min="3" max="3" width="24.09765625" style="3" bestFit="1" customWidth="1"/>
    <col min="4" max="13" width="8.796875" style="3"/>
    <col min="14" max="14" width="8.796875" style="5"/>
    <col min="15" max="15" width="5.296875" style="5" bestFit="1" customWidth="1"/>
    <col min="16" max="16" width="3.296875" style="20" bestFit="1" customWidth="1"/>
    <col min="17" max="16384" width="8.796875" style="3"/>
  </cols>
  <sheetData>
    <row r="1" spans="1:16" s="5" customFormat="1" x14ac:dyDescent="0.35">
      <c r="B1" s="18" t="str">
        <f>'PERFORMANCE 2 13 YRS +'!B1</f>
        <v>WEST MIDLANDS PERFORMANCE &amp; EXCEL GRADES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P1" s="20"/>
    </row>
    <row r="2" spans="1:16" s="5" customFormat="1" x14ac:dyDescent="0.35">
      <c r="B2" s="18" t="str">
        <f>'PERFORMANCE 2 13 YRS +'!B2</f>
        <v>2nd and 3rd May 2026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P2" s="20"/>
    </row>
    <row r="3" spans="1:16" x14ac:dyDescent="0.35">
      <c r="D3" s="4"/>
      <c r="F3" s="4"/>
      <c r="H3" s="4"/>
      <c r="J3" s="4"/>
    </row>
    <row r="4" spans="1:16" x14ac:dyDescent="0.35">
      <c r="B4" s="5" t="s">
        <v>203</v>
      </c>
      <c r="D4" s="4"/>
      <c r="F4" s="4"/>
      <c r="H4" s="4"/>
      <c r="J4" s="4"/>
    </row>
    <row r="5" spans="1:16" x14ac:dyDescent="0.35">
      <c r="B5" s="5"/>
      <c r="D5" s="4"/>
      <c r="F5" s="4"/>
      <c r="H5" s="4"/>
      <c r="J5" s="4"/>
    </row>
    <row r="6" spans="1:16" s="5" customFormat="1" x14ac:dyDescent="0.35">
      <c r="B6" s="5" t="s">
        <v>6</v>
      </c>
      <c r="C6" s="5" t="s">
        <v>5</v>
      </c>
      <c r="D6" s="19" t="s">
        <v>220</v>
      </c>
      <c r="E6" s="5" t="s">
        <v>0</v>
      </c>
      <c r="F6" s="19" t="s">
        <v>4</v>
      </c>
      <c r="G6" s="5" t="s">
        <v>0</v>
      </c>
      <c r="H6" s="19" t="s">
        <v>3</v>
      </c>
      <c r="I6" s="5" t="s">
        <v>0</v>
      </c>
      <c r="J6" s="19" t="s">
        <v>2</v>
      </c>
      <c r="K6" s="5" t="s">
        <v>0</v>
      </c>
      <c r="L6" s="5" t="s">
        <v>7</v>
      </c>
      <c r="M6" s="5" t="s">
        <v>0</v>
      </c>
      <c r="N6" s="5" t="s">
        <v>1</v>
      </c>
      <c r="O6" s="5" t="s">
        <v>0</v>
      </c>
      <c r="P6" s="20"/>
    </row>
    <row r="7" spans="1:16" x14ac:dyDescent="0.35">
      <c r="D7" s="4"/>
      <c r="F7" s="4"/>
      <c r="H7" s="4"/>
      <c r="J7" s="4"/>
    </row>
    <row r="8" spans="1:16" x14ac:dyDescent="0.35">
      <c r="A8" s="9">
        <v>105</v>
      </c>
      <c r="B8" s="6" t="s">
        <v>207</v>
      </c>
      <c r="C8" s="6" t="s">
        <v>132</v>
      </c>
      <c r="D8" s="7">
        <v>12.95</v>
      </c>
      <c r="E8" s="6">
        <f>RANK(D8,D$8:D$12)</f>
        <v>1</v>
      </c>
      <c r="F8" s="7">
        <v>10.37</v>
      </c>
      <c r="G8" s="6">
        <f>RANK(F8,F$8:F$22)</f>
        <v>2</v>
      </c>
      <c r="H8" s="7">
        <v>11.8</v>
      </c>
      <c r="I8" s="6">
        <f>RANK(H8,H$8:H$22)</f>
        <v>2</v>
      </c>
      <c r="J8" s="7">
        <v>11.57</v>
      </c>
      <c r="K8" s="6">
        <f>RANK(J8,J$8:J$22)</f>
        <v>1</v>
      </c>
      <c r="L8" s="7">
        <v>11.75</v>
      </c>
      <c r="M8" s="6">
        <f>RANK(L8,L$8:L$22)</f>
        <v>3</v>
      </c>
      <c r="N8" s="25">
        <f>D8+F8+H8+J8+L8</f>
        <v>58.440000000000005</v>
      </c>
      <c r="O8" s="26">
        <f>RANK(N8,N$8:N$12)</f>
        <v>1</v>
      </c>
      <c r="P8" s="27" t="str">
        <f>IF(N8&lt;47.5,"To",(IF(N8&lt;55,"At",(IF(N8&lt;60,"Ab","Be")))))</f>
        <v>Ab</v>
      </c>
    </row>
    <row r="9" spans="1:16" x14ac:dyDescent="0.35">
      <c r="A9" s="9">
        <v>102</v>
      </c>
      <c r="B9" s="6" t="s">
        <v>204</v>
      </c>
      <c r="C9" s="6" t="s">
        <v>20</v>
      </c>
      <c r="D9" s="7">
        <v>12.7</v>
      </c>
      <c r="E9" s="6">
        <f>RANK(D9,D$8:D$12)</f>
        <v>2</v>
      </c>
      <c r="F9" s="7">
        <v>10.74</v>
      </c>
      <c r="G9" s="6">
        <f>RANK(F9,F$8:F$12)</f>
        <v>1</v>
      </c>
      <c r="H9" s="7">
        <v>10.6</v>
      </c>
      <c r="I9" s="6">
        <f>RANK(H9,H$8:H$12)</f>
        <v>5</v>
      </c>
      <c r="J9" s="7">
        <v>11.27</v>
      </c>
      <c r="K9" s="6">
        <f>RANK(J9,J$8:J$12)</f>
        <v>3</v>
      </c>
      <c r="L9" s="7">
        <v>10.6</v>
      </c>
      <c r="M9" s="6">
        <f>RANK(L9,L$8:L$12)</f>
        <v>5</v>
      </c>
      <c r="N9" s="25">
        <f>D9+F9+H9+J9+L9</f>
        <v>55.910000000000004</v>
      </c>
      <c r="O9" s="26">
        <f>RANK(N9,N$8:N$12)</f>
        <v>2</v>
      </c>
      <c r="P9" s="27" t="str">
        <f>IF(N9&lt;47.5,"To",(IF(N9&lt;55,"At",(IF(N9&lt;60,"Ab","Be")))))</f>
        <v>Ab</v>
      </c>
    </row>
    <row r="10" spans="1:16" x14ac:dyDescent="0.35">
      <c r="A10" s="9">
        <v>106</v>
      </c>
      <c r="B10" s="6" t="s">
        <v>208</v>
      </c>
      <c r="C10" s="6" t="s">
        <v>132</v>
      </c>
      <c r="D10" s="7">
        <v>11.9</v>
      </c>
      <c r="E10" s="6">
        <f>RANK(D10,D$8:D$12)</f>
        <v>5</v>
      </c>
      <c r="F10" s="7">
        <v>9.3000000000000007</v>
      </c>
      <c r="G10" s="6">
        <f>RANK(F10,F$8:F$22)</f>
        <v>4</v>
      </c>
      <c r="H10" s="7">
        <v>10.75</v>
      </c>
      <c r="I10" s="6">
        <f>RANK(H10,H$8:H$22)</f>
        <v>4</v>
      </c>
      <c r="J10" s="7">
        <v>11.33</v>
      </c>
      <c r="K10" s="6">
        <f>RANK(J10,J$8:J$22)</f>
        <v>2</v>
      </c>
      <c r="L10" s="7">
        <v>11.9</v>
      </c>
      <c r="M10" s="6">
        <f>RANK(L10,L$8:L$22)</f>
        <v>2</v>
      </c>
      <c r="N10" s="25">
        <f>D10+F10+H10+J10+L10</f>
        <v>55.18</v>
      </c>
      <c r="O10" s="26">
        <f>RANK(N10,N$8:N$12)</f>
        <v>3</v>
      </c>
      <c r="P10" s="27" t="str">
        <f>IF(N10&lt;47.5,"To",(IF(N10&lt;55,"At",(IF(N10&lt;60,"Ab","Be")))))</f>
        <v>Ab</v>
      </c>
    </row>
    <row r="11" spans="1:16" x14ac:dyDescent="0.35">
      <c r="A11" s="9">
        <v>104</v>
      </c>
      <c r="B11" s="6" t="s">
        <v>206</v>
      </c>
      <c r="C11" s="6" t="s">
        <v>20</v>
      </c>
      <c r="D11" s="7">
        <v>12.45</v>
      </c>
      <c r="E11" s="6">
        <f>RANK(D11,D$8:D$12)</f>
        <v>4</v>
      </c>
      <c r="F11" s="7">
        <v>10.34</v>
      </c>
      <c r="G11" s="6">
        <f>RANK(F11,F$8:F$12)</f>
        <v>3</v>
      </c>
      <c r="H11" s="7">
        <v>11.3</v>
      </c>
      <c r="I11" s="6">
        <f>RANK(H11,H$8:H$12)</f>
        <v>3</v>
      </c>
      <c r="J11" s="7">
        <v>8.57</v>
      </c>
      <c r="K11" s="6">
        <f>RANK(J11,J$8:J$12)</f>
        <v>5</v>
      </c>
      <c r="L11" s="7">
        <v>11.5</v>
      </c>
      <c r="M11" s="6">
        <f>RANK(L11,L$8:L$12)</f>
        <v>4</v>
      </c>
      <c r="N11" s="25">
        <f>D11+F11+H11+J11+L11</f>
        <v>54.160000000000004</v>
      </c>
      <c r="O11" s="26">
        <f>RANK(N11,N$8:N$12)</f>
        <v>4</v>
      </c>
      <c r="P11" s="27" t="str">
        <f>IF(N11&lt;47.5,"To",(IF(N11&lt;55,"At",(IF(N11&lt;60,"Ab","Be")))))</f>
        <v>At</v>
      </c>
    </row>
    <row r="12" spans="1:16" x14ac:dyDescent="0.35">
      <c r="A12" s="9">
        <v>103</v>
      </c>
      <c r="B12" s="6" t="s">
        <v>205</v>
      </c>
      <c r="C12" s="6" t="s">
        <v>20</v>
      </c>
      <c r="D12" s="7">
        <v>12.6</v>
      </c>
      <c r="E12" s="6">
        <f>RANK(D12,D$8:D$12)</f>
        <v>3</v>
      </c>
      <c r="F12" s="7">
        <v>5.7</v>
      </c>
      <c r="G12" s="6">
        <f>RANK(F12,F$8:F$12)</f>
        <v>5</v>
      </c>
      <c r="H12" s="7">
        <v>12.1</v>
      </c>
      <c r="I12" s="6">
        <f>RANK(H12,H$8:H$12)</f>
        <v>1</v>
      </c>
      <c r="J12" s="7">
        <v>9.73</v>
      </c>
      <c r="K12" s="6">
        <f>RANK(J12,J$8:J$12)</f>
        <v>4</v>
      </c>
      <c r="L12" s="7">
        <v>12</v>
      </c>
      <c r="M12" s="6">
        <f>RANK(L12,L$8:L$12)</f>
        <v>1</v>
      </c>
      <c r="N12" s="25">
        <f>D12+F12+H12+J12+L12</f>
        <v>52.129999999999995</v>
      </c>
      <c r="O12" s="26">
        <f>RANK(N12,N$8:N$12)</f>
        <v>5</v>
      </c>
      <c r="P12" s="27" t="str">
        <f>IF(N12&lt;47.5,"To",(IF(N12&lt;55,"At",(IF(N12&lt;60,"Ab","Be")))))</f>
        <v>At</v>
      </c>
    </row>
    <row r="14" spans="1:16" x14ac:dyDescent="0.35">
      <c r="D14" s="11"/>
      <c r="E14" s="11"/>
      <c r="F14" s="11"/>
      <c r="G14" s="11"/>
      <c r="H14" s="11"/>
      <c r="I14" s="11"/>
      <c r="L14" s="11"/>
      <c r="M14" s="11"/>
    </row>
  </sheetData>
  <sortState xmlns:xlrd2="http://schemas.microsoft.com/office/spreadsheetml/2017/richdata2" ref="A8:P12">
    <sortCondition ref="O8:O12"/>
  </sortState>
  <mergeCells count="2">
    <mergeCell ref="B1:M1"/>
    <mergeCell ref="B2:M2"/>
  </mergeCells>
  <conditionalFormatting sqref="D8:D12">
    <cfRule type="duplicateValues" dxfId="363" priority="766" stopIfTrue="1"/>
  </conditionalFormatting>
  <conditionalFormatting sqref="D9:D11">
    <cfRule type="expression" dxfId="362" priority="767" stopIfTrue="1">
      <formula>AND(COUNTIF($D$9:$D$11, D9)+COUNTIF(#REF!, D9)+COUNTIF(#REF!, D9)+COUNTIF(#REF!, D9)&gt;1,NOT(ISBLANK(D9)))</formula>
    </cfRule>
  </conditionalFormatting>
  <conditionalFormatting sqref="E8:E12">
    <cfRule type="cellIs" dxfId="361" priority="39" stopIfTrue="1" operator="equal">
      <formula>6</formula>
    </cfRule>
    <cfRule type="cellIs" dxfId="360" priority="40" stopIfTrue="1" operator="equal">
      <formula>5</formula>
    </cfRule>
    <cfRule type="cellIs" dxfId="359" priority="41" stopIfTrue="1" operator="equal">
      <formula>4</formula>
    </cfRule>
    <cfRule type="cellIs" dxfId="358" priority="42" stopIfTrue="1" operator="equal">
      <formula>1</formula>
    </cfRule>
    <cfRule type="cellIs" dxfId="357" priority="43" stopIfTrue="1" operator="equal">
      <formula>2</formula>
    </cfRule>
    <cfRule type="cellIs" dxfId="356" priority="44" stopIfTrue="1" operator="equal">
      <formula>3</formula>
    </cfRule>
  </conditionalFormatting>
  <conditionalFormatting sqref="F8:F12">
    <cfRule type="duplicateValues" dxfId="355" priority="768" stopIfTrue="1"/>
  </conditionalFormatting>
  <conditionalFormatting sqref="F9:F10">
    <cfRule type="duplicateValues" dxfId="354" priority="14" stopIfTrue="1"/>
  </conditionalFormatting>
  <conditionalFormatting sqref="G8:G12">
    <cfRule type="cellIs" dxfId="353" priority="35" stopIfTrue="1" operator="equal">
      <formula>4</formula>
    </cfRule>
    <cfRule type="cellIs" dxfId="352" priority="34" stopIfTrue="1" operator="equal">
      <formula>5</formula>
    </cfRule>
    <cfRule type="cellIs" dxfId="351" priority="38" stopIfTrue="1" operator="equal">
      <formula>3</formula>
    </cfRule>
    <cfRule type="cellIs" dxfId="350" priority="33" stopIfTrue="1" operator="equal">
      <formula>6</formula>
    </cfRule>
    <cfRule type="cellIs" dxfId="349" priority="36" stopIfTrue="1" operator="equal">
      <formula>1</formula>
    </cfRule>
    <cfRule type="cellIs" dxfId="348" priority="37" stopIfTrue="1" operator="equal">
      <formula>2</formula>
    </cfRule>
  </conditionalFormatting>
  <conditionalFormatting sqref="H8:H12">
    <cfRule type="duplicateValues" dxfId="347" priority="769" stopIfTrue="1"/>
  </conditionalFormatting>
  <conditionalFormatting sqref="H9:H10">
    <cfRule type="duplicateValues" dxfId="346" priority="13" stopIfTrue="1"/>
  </conditionalFormatting>
  <conditionalFormatting sqref="I8:I12">
    <cfRule type="cellIs" dxfId="345" priority="32" stopIfTrue="1" operator="equal">
      <formula>3</formula>
    </cfRule>
    <cfRule type="cellIs" dxfId="344" priority="27" stopIfTrue="1" operator="equal">
      <formula>6</formula>
    </cfRule>
    <cfRule type="cellIs" dxfId="343" priority="28" stopIfTrue="1" operator="equal">
      <formula>5</formula>
    </cfRule>
    <cfRule type="cellIs" dxfId="342" priority="29" stopIfTrue="1" operator="equal">
      <formula>4</formula>
    </cfRule>
    <cfRule type="cellIs" dxfId="341" priority="30" stopIfTrue="1" operator="equal">
      <formula>1</formula>
    </cfRule>
    <cfRule type="cellIs" dxfId="340" priority="31" stopIfTrue="1" operator="equal">
      <formula>2</formula>
    </cfRule>
  </conditionalFormatting>
  <conditionalFormatting sqref="J8:J12">
    <cfRule type="duplicateValues" dxfId="339" priority="770" stopIfTrue="1"/>
  </conditionalFormatting>
  <conditionalFormatting sqref="J9:J10">
    <cfRule type="duplicateValues" dxfId="338" priority="12" stopIfTrue="1"/>
  </conditionalFormatting>
  <conditionalFormatting sqref="K8:K12">
    <cfRule type="cellIs" dxfId="337" priority="23" stopIfTrue="1" operator="equal">
      <formula>4</formula>
    </cfRule>
    <cfRule type="cellIs" dxfId="336" priority="25" stopIfTrue="1" operator="equal">
      <formula>2</formula>
    </cfRule>
    <cfRule type="cellIs" dxfId="335" priority="24" stopIfTrue="1" operator="equal">
      <formula>1</formula>
    </cfRule>
    <cfRule type="cellIs" dxfId="334" priority="21" stopIfTrue="1" operator="equal">
      <formula>6</formula>
    </cfRule>
    <cfRule type="cellIs" dxfId="333" priority="22" stopIfTrue="1" operator="equal">
      <formula>5</formula>
    </cfRule>
    <cfRule type="cellIs" dxfId="332" priority="26" stopIfTrue="1" operator="equal">
      <formula>3</formula>
    </cfRule>
  </conditionalFormatting>
  <conditionalFormatting sqref="L8:L12">
    <cfRule type="duplicateValues" dxfId="331" priority="771" stopIfTrue="1"/>
  </conditionalFormatting>
  <conditionalFormatting sqref="L9:L10">
    <cfRule type="duplicateValues" dxfId="330" priority="11" stopIfTrue="1"/>
  </conditionalFormatting>
  <conditionalFormatting sqref="M3:M7">
    <cfRule type="cellIs" dxfId="329" priority="4" stopIfTrue="1" operator="equal">
      <formula>1</formula>
    </cfRule>
    <cfRule type="cellIs" dxfId="328" priority="6" stopIfTrue="1" operator="equal">
      <formula>3</formula>
    </cfRule>
    <cfRule type="cellIs" dxfId="327" priority="5" stopIfTrue="1" operator="equal">
      <formula>2</formula>
    </cfRule>
  </conditionalFormatting>
  <conditionalFormatting sqref="M8:M12">
    <cfRule type="cellIs" dxfId="326" priority="19" stopIfTrue="1" operator="equal">
      <formula>2</formula>
    </cfRule>
    <cfRule type="cellIs" dxfId="325" priority="20" stopIfTrue="1" operator="equal">
      <formula>3</formula>
    </cfRule>
    <cfRule type="cellIs" dxfId="324" priority="17" stopIfTrue="1" operator="equal">
      <formula>4</formula>
    </cfRule>
    <cfRule type="cellIs" dxfId="323" priority="15" stopIfTrue="1" operator="equal">
      <formula>6</formula>
    </cfRule>
    <cfRule type="cellIs" dxfId="322" priority="16" stopIfTrue="1" operator="equal">
      <formula>5</formula>
    </cfRule>
    <cfRule type="cellIs" dxfId="321" priority="18" stopIfTrue="1" operator="equal">
      <formula>1</formula>
    </cfRule>
  </conditionalFormatting>
  <conditionalFormatting sqref="N8:N12">
    <cfRule type="duplicateValues" dxfId="320" priority="773" stopIfTrue="1"/>
    <cfRule type="duplicateValues" dxfId="319" priority="772" stopIfTrue="1"/>
  </conditionalFormatting>
  <conditionalFormatting sqref="O6:O7">
    <cfRule type="cellIs" dxfId="318" priority="3" stopIfTrue="1" operator="equal">
      <formula>3</formula>
    </cfRule>
    <cfRule type="cellIs" dxfId="317" priority="2" stopIfTrue="1" operator="equal">
      <formula>2</formula>
    </cfRule>
    <cfRule type="cellIs" dxfId="316" priority="1" stopIfTrue="1" operator="equal">
      <formula>1</formula>
    </cfRule>
  </conditionalFormatting>
  <conditionalFormatting sqref="O8:O12">
    <cfRule type="cellIs" dxfId="315" priority="48" stopIfTrue="1" operator="equal">
      <formula>1</formula>
    </cfRule>
    <cfRule type="cellIs" dxfId="314" priority="49" stopIfTrue="1" operator="equal">
      <formula>2</formula>
    </cfRule>
    <cfRule type="cellIs" dxfId="313" priority="50" stopIfTrue="1" operator="equal">
      <formula>3</formula>
    </cfRule>
    <cfRule type="cellIs" dxfId="312" priority="45" stopIfTrue="1" operator="equal">
      <formula>6</formula>
    </cfRule>
    <cfRule type="cellIs" dxfId="311" priority="47" stopIfTrue="1" operator="equal">
      <formula>4</formula>
    </cfRule>
    <cfRule type="cellIs" dxfId="310" priority="46" stopIfTrue="1" operator="equal">
      <formula>5</formula>
    </cfRule>
  </conditionalFormatting>
  <pageMargins left="0.7" right="0.7" top="0.75" bottom="0.75" header="0.3" footer="0.3"/>
  <pageSetup paperSize="9" scale="9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20987-A914-49AA-97B4-A664BFA9784B}">
  <sheetPr>
    <tabColor theme="7" tint="0.59999389629810485"/>
    <pageSetUpPr fitToPage="1"/>
  </sheetPr>
  <dimension ref="A1:P17"/>
  <sheetViews>
    <sheetView zoomScale="90" zoomScaleNormal="90" workbookViewId="0"/>
  </sheetViews>
  <sheetFormatPr defaultRowHeight="14.5" x14ac:dyDescent="0.35"/>
  <cols>
    <col min="1" max="1" width="4.296875" style="3" customWidth="1"/>
    <col min="2" max="2" width="23.59765625" style="3" bestFit="1" customWidth="1"/>
    <col min="3" max="3" width="24.09765625" style="3" bestFit="1" customWidth="1"/>
    <col min="4" max="13" width="8.796875" style="3"/>
    <col min="14" max="14" width="8.796875" style="5"/>
    <col min="15" max="15" width="5.296875" style="5" bestFit="1" customWidth="1"/>
    <col min="16" max="16" width="3.296875" style="20" bestFit="1" customWidth="1"/>
    <col min="17" max="16384" width="8.796875" style="3"/>
  </cols>
  <sheetData>
    <row r="1" spans="1:16" s="5" customFormat="1" x14ac:dyDescent="0.35">
      <c r="B1" s="18" t="str">
        <f>'PERFORMANCE 2 13 YRS +'!B1</f>
        <v>WEST MIDLANDS PERFORMANCE &amp; EXCEL GRADES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P1" s="20"/>
    </row>
    <row r="2" spans="1:16" s="5" customFormat="1" x14ac:dyDescent="0.35">
      <c r="B2" s="18" t="str">
        <f>'PERFORMANCE 2 13 YRS +'!B2</f>
        <v>2nd and 3rd May 2026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P2" s="20"/>
    </row>
    <row r="3" spans="1:16" x14ac:dyDescent="0.35">
      <c r="D3" s="4"/>
      <c r="F3" s="4"/>
      <c r="H3" s="4"/>
      <c r="J3" s="4"/>
    </row>
    <row r="4" spans="1:16" x14ac:dyDescent="0.35">
      <c r="B4" s="5" t="s">
        <v>111</v>
      </c>
      <c r="D4" s="4"/>
      <c r="F4" s="4"/>
      <c r="H4" s="4"/>
      <c r="J4" s="4"/>
    </row>
    <row r="5" spans="1:16" x14ac:dyDescent="0.35">
      <c r="B5" s="5"/>
      <c r="D5" s="4"/>
      <c r="F5" s="4"/>
      <c r="H5" s="4"/>
      <c r="J5" s="4"/>
    </row>
    <row r="6" spans="1:16" s="5" customFormat="1" x14ac:dyDescent="0.35">
      <c r="B6" s="5" t="s">
        <v>6</v>
      </c>
      <c r="C6" s="5" t="s">
        <v>5</v>
      </c>
      <c r="D6" s="19" t="s">
        <v>220</v>
      </c>
      <c r="E6" s="5" t="s">
        <v>0</v>
      </c>
      <c r="F6" s="19" t="s">
        <v>4</v>
      </c>
      <c r="G6" s="5" t="s">
        <v>0</v>
      </c>
      <c r="H6" s="19" t="s">
        <v>3</v>
      </c>
      <c r="I6" s="5" t="s">
        <v>0</v>
      </c>
      <c r="J6" s="19" t="s">
        <v>2</v>
      </c>
      <c r="K6" s="5" t="s">
        <v>0</v>
      </c>
      <c r="L6" s="5" t="s">
        <v>7</v>
      </c>
      <c r="M6" s="5" t="s">
        <v>0</v>
      </c>
      <c r="N6" s="5" t="s">
        <v>1</v>
      </c>
      <c r="O6" s="5" t="s">
        <v>0</v>
      </c>
      <c r="P6" s="20"/>
    </row>
    <row r="7" spans="1:16" x14ac:dyDescent="0.35">
      <c r="D7" s="4"/>
      <c r="F7" s="4"/>
      <c r="H7" s="4"/>
      <c r="J7" s="4"/>
    </row>
    <row r="8" spans="1:16" x14ac:dyDescent="0.35">
      <c r="A8" s="2">
        <v>27</v>
      </c>
      <c r="B8" s="6" t="s">
        <v>112</v>
      </c>
      <c r="C8" s="6" t="s">
        <v>32</v>
      </c>
      <c r="D8" s="7">
        <v>13.05</v>
      </c>
      <c r="E8" s="6">
        <f>RANK(D8,D$8:D$17)</f>
        <v>3</v>
      </c>
      <c r="F8" s="7">
        <v>13.1</v>
      </c>
      <c r="G8" s="6">
        <f>RANK(F8,F$8:F$17)</f>
        <v>3</v>
      </c>
      <c r="H8" s="7">
        <v>11.45</v>
      </c>
      <c r="I8" s="6">
        <f>RANK(H8,H$8:H$17)</f>
        <v>2</v>
      </c>
      <c r="J8" s="7">
        <v>11.77</v>
      </c>
      <c r="K8" s="6">
        <f>RANK(J8,J$8:J$17)</f>
        <v>2</v>
      </c>
      <c r="L8" s="7">
        <v>12.65</v>
      </c>
      <c r="M8" s="6">
        <f>RANK(L8,L$8:L$17)</f>
        <v>2</v>
      </c>
      <c r="N8" s="25">
        <f t="shared" ref="N8:N17" si="0">D8+F8+H8+J8+L8</f>
        <v>62.019999999999989</v>
      </c>
      <c r="O8" s="26">
        <f t="shared" ref="O8:O17" si="1">RANK(N8,N$8:N$17)</f>
        <v>1</v>
      </c>
      <c r="P8" s="27" t="str">
        <f t="shared" ref="P8:P17" si="2">IF(N8&lt;47.5,"To",(IF(N8&lt;55,"At",(IF(N8&lt;60,"Ab","Be")))))</f>
        <v>Be</v>
      </c>
    </row>
    <row r="9" spans="1:16" x14ac:dyDescent="0.35">
      <c r="A9" s="2">
        <v>28</v>
      </c>
      <c r="B9" s="6" t="s">
        <v>113</v>
      </c>
      <c r="C9" s="6" t="s">
        <v>32</v>
      </c>
      <c r="D9" s="7">
        <v>13</v>
      </c>
      <c r="E9" s="6">
        <f t="shared" ref="E9:E17" si="3">RANK(D9,D$8:D$17)</f>
        <v>5</v>
      </c>
      <c r="F9" s="7">
        <v>12.67</v>
      </c>
      <c r="G9" s="6">
        <f t="shared" ref="G9:G17" si="4">RANK(F9,F$8:F$17)</f>
        <v>4</v>
      </c>
      <c r="H9" s="7">
        <v>12</v>
      </c>
      <c r="I9" s="6">
        <f t="shared" ref="I9:I17" si="5">RANK(H9,H$8:H$17)</f>
        <v>1</v>
      </c>
      <c r="J9" s="7">
        <v>11.7</v>
      </c>
      <c r="K9" s="6">
        <f t="shared" ref="K9:K17" si="6">RANK(J9,J$8:J$17)</f>
        <v>4</v>
      </c>
      <c r="L9" s="7">
        <v>11.8</v>
      </c>
      <c r="M9" s="6">
        <f t="shared" ref="M9:M17" si="7">RANK(L9,L$8:L$17)</f>
        <v>5</v>
      </c>
      <c r="N9" s="25">
        <f t="shared" si="0"/>
        <v>61.17</v>
      </c>
      <c r="O9" s="26">
        <f t="shared" si="1"/>
        <v>2</v>
      </c>
      <c r="P9" s="27" t="str">
        <f t="shared" si="2"/>
        <v>Be</v>
      </c>
    </row>
    <row r="10" spans="1:16" x14ac:dyDescent="0.35">
      <c r="A10" s="1" t="s">
        <v>24</v>
      </c>
      <c r="B10" s="6" t="s">
        <v>117</v>
      </c>
      <c r="C10" s="6" t="s">
        <v>56</v>
      </c>
      <c r="D10" s="7">
        <v>13</v>
      </c>
      <c r="E10" s="6">
        <f t="shared" si="3"/>
        <v>5</v>
      </c>
      <c r="F10" s="7">
        <v>12.47</v>
      </c>
      <c r="G10" s="6">
        <f t="shared" si="4"/>
        <v>8</v>
      </c>
      <c r="H10" s="7">
        <v>10.85</v>
      </c>
      <c r="I10" s="6">
        <f t="shared" si="5"/>
        <v>5</v>
      </c>
      <c r="J10" s="7">
        <v>11.33</v>
      </c>
      <c r="K10" s="6">
        <f t="shared" si="6"/>
        <v>9</v>
      </c>
      <c r="L10" s="7">
        <v>12.3</v>
      </c>
      <c r="M10" s="6">
        <f t="shared" si="7"/>
        <v>3</v>
      </c>
      <c r="N10" s="25">
        <f t="shared" si="0"/>
        <v>59.95</v>
      </c>
      <c r="O10" s="26">
        <f t="shared" si="1"/>
        <v>3</v>
      </c>
      <c r="P10" s="27" t="str">
        <f t="shared" si="2"/>
        <v>Ab</v>
      </c>
    </row>
    <row r="11" spans="1:16" x14ac:dyDescent="0.35">
      <c r="A11" s="2">
        <v>30</v>
      </c>
      <c r="B11" s="6" t="s">
        <v>115</v>
      </c>
      <c r="C11" s="6" t="s">
        <v>32</v>
      </c>
      <c r="D11" s="7">
        <v>12.9</v>
      </c>
      <c r="E11" s="6">
        <f t="shared" si="3"/>
        <v>9</v>
      </c>
      <c r="F11" s="7">
        <v>12.6</v>
      </c>
      <c r="G11" s="6">
        <f t="shared" si="4"/>
        <v>7</v>
      </c>
      <c r="H11" s="7">
        <v>10.85</v>
      </c>
      <c r="I11" s="6">
        <f t="shared" si="5"/>
        <v>5</v>
      </c>
      <c r="J11" s="7">
        <v>11.77</v>
      </c>
      <c r="K11" s="6">
        <f t="shared" si="6"/>
        <v>2</v>
      </c>
      <c r="L11" s="7">
        <v>11.75</v>
      </c>
      <c r="M11" s="6">
        <f t="shared" si="7"/>
        <v>6</v>
      </c>
      <c r="N11" s="25">
        <f t="shared" si="0"/>
        <v>59.870000000000005</v>
      </c>
      <c r="O11" s="26">
        <f t="shared" si="1"/>
        <v>4</v>
      </c>
      <c r="P11" s="27" t="str">
        <f t="shared" si="2"/>
        <v>Ab</v>
      </c>
    </row>
    <row r="12" spans="1:16" x14ac:dyDescent="0.35">
      <c r="A12" s="2">
        <v>35</v>
      </c>
      <c r="B12" s="6" t="s">
        <v>224</v>
      </c>
      <c r="C12" s="3" t="s">
        <v>66</v>
      </c>
      <c r="D12" s="7">
        <v>12.55</v>
      </c>
      <c r="E12" s="6">
        <f t="shared" si="3"/>
        <v>10</v>
      </c>
      <c r="F12" s="7">
        <v>13.3</v>
      </c>
      <c r="G12" s="6">
        <f t="shared" si="4"/>
        <v>1</v>
      </c>
      <c r="H12" s="7">
        <v>9.6999999999999993</v>
      </c>
      <c r="I12" s="6">
        <f t="shared" si="5"/>
        <v>8</v>
      </c>
      <c r="J12" s="7">
        <v>11.4</v>
      </c>
      <c r="K12" s="6">
        <f t="shared" si="6"/>
        <v>7</v>
      </c>
      <c r="L12" s="7">
        <v>12.9</v>
      </c>
      <c r="M12" s="6">
        <f t="shared" si="7"/>
        <v>1</v>
      </c>
      <c r="N12" s="25">
        <f t="shared" si="0"/>
        <v>59.849999999999994</v>
      </c>
      <c r="O12" s="26">
        <f t="shared" si="1"/>
        <v>5</v>
      </c>
      <c r="P12" s="27" t="str">
        <f t="shared" si="2"/>
        <v>Ab</v>
      </c>
    </row>
    <row r="13" spans="1:16" x14ac:dyDescent="0.35">
      <c r="A13" s="8">
        <v>29</v>
      </c>
      <c r="B13" s="6" t="s">
        <v>114</v>
      </c>
      <c r="C13" s="6" t="s">
        <v>32</v>
      </c>
      <c r="D13" s="7">
        <v>12.95</v>
      </c>
      <c r="E13" s="6">
        <f t="shared" si="3"/>
        <v>8</v>
      </c>
      <c r="F13" s="7">
        <v>12.64</v>
      </c>
      <c r="G13" s="6">
        <f t="shared" si="4"/>
        <v>6</v>
      </c>
      <c r="H13" s="7">
        <v>11.45</v>
      </c>
      <c r="I13" s="6">
        <f t="shared" si="5"/>
        <v>2</v>
      </c>
      <c r="J13" s="7">
        <v>10.77</v>
      </c>
      <c r="K13" s="6">
        <f t="shared" si="6"/>
        <v>10</v>
      </c>
      <c r="L13" s="7">
        <v>11.5</v>
      </c>
      <c r="M13" s="6">
        <f t="shared" si="7"/>
        <v>7</v>
      </c>
      <c r="N13" s="25">
        <f t="shared" si="0"/>
        <v>59.31</v>
      </c>
      <c r="O13" s="26">
        <f t="shared" si="1"/>
        <v>6</v>
      </c>
      <c r="P13" s="27" t="str">
        <f t="shared" si="2"/>
        <v>Ab</v>
      </c>
    </row>
    <row r="14" spans="1:16" x14ac:dyDescent="0.35">
      <c r="A14" s="1" t="s">
        <v>118</v>
      </c>
      <c r="B14" s="6" t="s">
        <v>119</v>
      </c>
      <c r="C14" s="6" t="s">
        <v>56</v>
      </c>
      <c r="D14" s="7">
        <v>13.1</v>
      </c>
      <c r="E14" s="6">
        <f t="shared" si="3"/>
        <v>2</v>
      </c>
      <c r="F14" s="7">
        <v>12.67</v>
      </c>
      <c r="G14" s="6">
        <f t="shared" si="4"/>
        <v>4</v>
      </c>
      <c r="H14" s="7">
        <v>11.2</v>
      </c>
      <c r="I14" s="6">
        <f t="shared" si="5"/>
        <v>4</v>
      </c>
      <c r="J14" s="7">
        <v>11.67</v>
      </c>
      <c r="K14" s="6">
        <f t="shared" si="6"/>
        <v>5</v>
      </c>
      <c r="L14" s="7">
        <v>10.3</v>
      </c>
      <c r="M14" s="6">
        <f t="shared" si="7"/>
        <v>9</v>
      </c>
      <c r="N14" s="25">
        <f t="shared" si="0"/>
        <v>58.94</v>
      </c>
      <c r="O14" s="26">
        <f t="shared" si="1"/>
        <v>7</v>
      </c>
      <c r="P14" s="27" t="str">
        <f t="shared" si="2"/>
        <v>Ab</v>
      </c>
    </row>
    <row r="15" spans="1:16" x14ac:dyDescent="0.35">
      <c r="A15" s="2">
        <v>34</v>
      </c>
      <c r="B15" s="6" t="s">
        <v>120</v>
      </c>
      <c r="C15" s="6" t="s">
        <v>66</v>
      </c>
      <c r="D15" s="7">
        <v>13</v>
      </c>
      <c r="E15" s="6">
        <f t="shared" si="3"/>
        <v>5</v>
      </c>
      <c r="F15" s="7">
        <v>13.23</v>
      </c>
      <c r="G15" s="6">
        <f t="shared" si="4"/>
        <v>2</v>
      </c>
      <c r="H15" s="7">
        <v>9.1</v>
      </c>
      <c r="I15" s="6">
        <f t="shared" si="5"/>
        <v>10</v>
      </c>
      <c r="J15" s="7">
        <v>11.37</v>
      </c>
      <c r="K15" s="6">
        <f t="shared" si="6"/>
        <v>8</v>
      </c>
      <c r="L15" s="7">
        <v>12</v>
      </c>
      <c r="M15" s="6">
        <f t="shared" si="7"/>
        <v>4</v>
      </c>
      <c r="N15" s="25">
        <f t="shared" si="0"/>
        <v>58.699999999999996</v>
      </c>
      <c r="O15" s="26">
        <f t="shared" si="1"/>
        <v>8</v>
      </c>
      <c r="P15" s="27" t="str">
        <f t="shared" si="2"/>
        <v>Ab</v>
      </c>
    </row>
    <row r="16" spans="1:16" x14ac:dyDescent="0.35">
      <c r="A16" s="2">
        <v>36</v>
      </c>
      <c r="B16" s="6" t="s">
        <v>121</v>
      </c>
      <c r="C16" s="6" t="s">
        <v>46</v>
      </c>
      <c r="D16" s="7">
        <v>13.05</v>
      </c>
      <c r="E16" s="6">
        <f t="shared" si="3"/>
        <v>3</v>
      </c>
      <c r="F16" s="7">
        <v>12.4</v>
      </c>
      <c r="G16" s="6">
        <f t="shared" si="4"/>
        <v>9</v>
      </c>
      <c r="H16" s="7">
        <v>9.4</v>
      </c>
      <c r="I16" s="6">
        <f t="shared" si="5"/>
        <v>9</v>
      </c>
      <c r="J16" s="7">
        <v>11.8</v>
      </c>
      <c r="K16" s="6">
        <f t="shared" si="6"/>
        <v>1</v>
      </c>
      <c r="L16" s="7">
        <v>10.75</v>
      </c>
      <c r="M16" s="6">
        <f t="shared" si="7"/>
        <v>8</v>
      </c>
      <c r="N16" s="25">
        <f t="shared" si="0"/>
        <v>57.400000000000006</v>
      </c>
      <c r="O16" s="26">
        <f t="shared" si="1"/>
        <v>9</v>
      </c>
      <c r="P16" s="27" t="str">
        <f t="shared" si="2"/>
        <v>Ab</v>
      </c>
    </row>
    <row r="17" spans="1:16" x14ac:dyDescent="0.35">
      <c r="A17" s="8">
        <v>31</v>
      </c>
      <c r="B17" s="6" t="s">
        <v>116</v>
      </c>
      <c r="C17" s="6" t="s">
        <v>15</v>
      </c>
      <c r="D17" s="7">
        <v>13.15</v>
      </c>
      <c r="E17" s="6">
        <f t="shared" si="3"/>
        <v>1</v>
      </c>
      <c r="F17" s="7">
        <v>8.1999999999999993</v>
      </c>
      <c r="G17" s="6">
        <f t="shared" si="4"/>
        <v>10</v>
      </c>
      <c r="H17" s="7">
        <v>10</v>
      </c>
      <c r="I17" s="6">
        <f t="shared" si="5"/>
        <v>7</v>
      </c>
      <c r="J17" s="7">
        <v>11.57</v>
      </c>
      <c r="K17" s="6">
        <f t="shared" si="6"/>
        <v>6</v>
      </c>
      <c r="L17" s="7">
        <v>9.15</v>
      </c>
      <c r="M17" s="6">
        <f t="shared" si="7"/>
        <v>10</v>
      </c>
      <c r="N17" s="25">
        <f t="shared" si="0"/>
        <v>52.07</v>
      </c>
      <c r="O17" s="26">
        <f t="shared" si="1"/>
        <v>10</v>
      </c>
      <c r="P17" s="27" t="str">
        <f t="shared" si="2"/>
        <v>At</v>
      </c>
    </row>
  </sheetData>
  <sortState xmlns:xlrd2="http://schemas.microsoft.com/office/spreadsheetml/2017/richdata2" ref="A8:P17">
    <sortCondition ref="O8:O17"/>
  </sortState>
  <mergeCells count="2">
    <mergeCell ref="B1:M1"/>
    <mergeCell ref="B2:M2"/>
  </mergeCells>
  <conditionalFormatting sqref="D8:D17">
    <cfRule type="duplicateValues" dxfId="309" priority="661" stopIfTrue="1"/>
  </conditionalFormatting>
  <conditionalFormatting sqref="D9:D11 D13 D15">
    <cfRule type="expression" dxfId="308" priority="124" stopIfTrue="1">
      <formula>AND(COUNTIF($D$9:$D$11, D9)+COUNTIF($D$13:$D$13, D9)+COUNTIF(#REF!, D9)+COUNTIF(#REF!, D9)&gt;1,NOT(ISBLANK(D9)))</formula>
    </cfRule>
  </conditionalFormatting>
  <conditionalFormatting sqref="E8:E17">
    <cfRule type="cellIs" dxfId="307" priority="39" stopIfTrue="1" operator="equal">
      <formula>6</formula>
    </cfRule>
    <cfRule type="cellIs" dxfId="306" priority="40" stopIfTrue="1" operator="equal">
      <formula>5</formula>
    </cfRule>
    <cfRule type="cellIs" dxfId="305" priority="41" stopIfTrue="1" operator="equal">
      <formula>4</formula>
    </cfRule>
    <cfRule type="cellIs" dxfId="304" priority="42" stopIfTrue="1" operator="equal">
      <formula>1</formula>
    </cfRule>
    <cfRule type="cellIs" dxfId="303" priority="43" stopIfTrue="1" operator="equal">
      <formula>2</formula>
    </cfRule>
    <cfRule type="cellIs" dxfId="302" priority="44" stopIfTrue="1" operator="equal">
      <formula>3</formula>
    </cfRule>
  </conditionalFormatting>
  <conditionalFormatting sqref="F8:F17">
    <cfRule type="duplicateValues" dxfId="301" priority="662" stopIfTrue="1"/>
  </conditionalFormatting>
  <conditionalFormatting sqref="F9:F10">
    <cfRule type="duplicateValues" dxfId="300" priority="14" stopIfTrue="1"/>
  </conditionalFormatting>
  <conditionalFormatting sqref="G8:G17">
    <cfRule type="cellIs" dxfId="299" priority="35" stopIfTrue="1" operator="equal">
      <formula>4</formula>
    </cfRule>
    <cfRule type="cellIs" dxfId="298" priority="34" stopIfTrue="1" operator="equal">
      <formula>5</formula>
    </cfRule>
    <cfRule type="cellIs" dxfId="297" priority="38" stopIfTrue="1" operator="equal">
      <formula>3</formula>
    </cfRule>
    <cfRule type="cellIs" dxfId="296" priority="33" stopIfTrue="1" operator="equal">
      <formula>6</formula>
    </cfRule>
    <cfRule type="cellIs" dxfId="295" priority="36" stopIfTrue="1" operator="equal">
      <formula>1</formula>
    </cfRule>
    <cfRule type="cellIs" dxfId="294" priority="37" stopIfTrue="1" operator="equal">
      <formula>2</formula>
    </cfRule>
  </conditionalFormatting>
  <conditionalFormatting sqref="H8:H17">
    <cfRule type="duplicateValues" dxfId="293" priority="663" stopIfTrue="1"/>
  </conditionalFormatting>
  <conditionalFormatting sqref="H9:H10">
    <cfRule type="duplicateValues" dxfId="292" priority="13" stopIfTrue="1"/>
  </conditionalFormatting>
  <conditionalFormatting sqref="I8:I17">
    <cfRule type="cellIs" dxfId="291" priority="32" stopIfTrue="1" operator="equal">
      <formula>3</formula>
    </cfRule>
    <cfRule type="cellIs" dxfId="290" priority="27" stopIfTrue="1" operator="equal">
      <formula>6</formula>
    </cfRule>
    <cfRule type="cellIs" dxfId="289" priority="28" stopIfTrue="1" operator="equal">
      <formula>5</formula>
    </cfRule>
    <cfRule type="cellIs" dxfId="288" priority="29" stopIfTrue="1" operator="equal">
      <formula>4</formula>
    </cfRule>
    <cfRule type="cellIs" dxfId="287" priority="30" stopIfTrue="1" operator="equal">
      <formula>1</formula>
    </cfRule>
    <cfRule type="cellIs" dxfId="286" priority="31" stopIfTrue="1" operator="equal">
      <formula>2</formula>
    </cfRule>
  </conditionalFormatting>
  <conditionalFormatting sqref="J8:J17">
    <cfRule type="duplicateValues" dxfId="285" priority="664" stopIfTrue="1"/>
  </conditionalFormatting>
  <conditionalFormatting sqref="J9:J10">
    <cfRule type="duplicateValues" dxfId="284" priority="12" stopIfTrue="1"/>
  </conditionalFormatting>
  <conditionalFormatting sqref="K8:K17">
    <cfRule type="cellIs" dxfId="283" priority="23" stopIfTrue="1" operator="equal">
      <formula>4</formula>
    </cfRule>
    <cfRule type="cellIs" dxfId="282" priority="25" stopIfTrue="1" operator="equal">
      <formula>2</formula>
    </cfRule>
    <cfRule type="cellIs" dxfId="281" priority="24" stopIfTrue="1" operator="equal">
      <formula>1</formula>
    </cfRule>
    <cfRule type="cellIs" dxfId="280" priority="21" stopIfTrue="1" operator="equal">
      <formula>6</formula>
    </cfRule>
    <cfRule type="cellIs" dxfId="279" priority="22" stopIfTrue="1" operator="equal">
      <formula>5</formula>
    </cfRule>
    <cfRule type="cellIs" dxfId="278" priority="26" stopIfTrue="1" operator="equal">
      <formula>3</formula>
    </cfRule>
  </conditionalFormatting>
  <conditionalFormatting sqref="L8:L17">
    <cfRule type="duplicateValues" dxfId="277" priority="665" stopIfTrue="1"/>
  </conditionalFormatting>
  <conditionalFormatting sqref="L9:L10">
    <cfRule type="duplicateValues" dxfId="276" priority="11" stopIfTrue="1"/>
  </conditionalFormatting>
  <conditionalFormatting sqref="M3:M7">
    <cfRule type="cellIs" dxfId="275" priority="4" stopIfTrue="1" operator="equal">
      <formula>1</formula>
    </cfRule>
    <cfRule type="cellIs" dxfId="274" priority="6" stopIfTrue="1" operator="equal">
      <formula>3</formula>
    </cfRule>
    <cfRule type="cellIs" dxfId="273" priority="5" stopIfTrue="1" operator="equal">
      <formula>2</formula>
    </cfRule>
  </conditionalFormatting>
  <conditionalFormatting sqref="M8:M17">
    <cfRule type="cellIs" dxfId="272" priority="19" stopIfTrue="1" operator="equal">
      <formula>2</formula>
    </cfRule>
    <cfRule type="cellIs" dxfId="271" priority="20" stopIfTrue="1" operator="equal">
      <formula>3</formula>
    </cfRule>
    <cfRule type="cellIs" dxfId="270" priority="17" stopIfTrue="1" operator="equal">
      <formula>4</formula>
    </cfRule>
    <cfRule type="cellIs" dxfId="269" priority="15" stopIfTrue="1" operator="equal">
      <formula>6</formula>
    </cfRule>
    <cfRule type="cellIs" dxfId="268" priority="16" stopIfTrue="1" operator="equal">
      <formula>5</formula>
    </cfRule>
    <cfRule type="cellIs" dxfId="267" priority="18" stopIfTrue="1" operator="equal">
      <formula>1</formula>
    </cfRule>
  </conditionalFormatting>
  <conditionalFormatting sqref="N8:N17">
    <cfRule type="duplicateValues" dxfId="266" priority="667" stopIfTrue="1"/>
    <cfRule type="duplicateValues" dxfId="265" priority="666" stopIfTrue="1"/>
  </conditionalFormatting>
  <conditionalFormatting sqref="O6:O7">
    <cfRule type="cellIs" dxfId="264" priority="3" stopIfTrue="1" operator="equal">
      <formula>3</formula>
    </cfRule>
    <cfRule type="cellIs" dxfId="263" priority="2" stopIfTrue="1" operator="equal">
      <formula>2</formula>
    </cfRule>
    <cfRule type="cellIs" dxfId="262" priority="1" stopIfTrue="1" operator="equal">
      <formula>1</formula>
    </cfRule>
  </conditionalFormatting>
  <conditionalFormatting sqref="O8:O17">
    <cfRule type="cellIs" dxfId="261" priority="48" stopIfTrue="1" operator="equal">
      <formula>1</formula>
    </cfRule>
    <cfRule type="cellIs" dxfId="260" priority="49" stopIfTrue="1" operator="equal">
      <formula>2</formula>
    </cfRule>
    <cfRule type="cellIs" dxfId="259" priority="50" stopIfTrue="1" operator="equal">
      <formula>3</formula>
    </cfRule>
    <cfRule type="cellIs" dxfId="258" priority="45" stopIfTrue="1" operator="equal">
      <formula>6</formula>
    </cfRule>
    <cfRule type="cellIs" dxfId="257" priority="47" stopIfTrue="1" operator="equal">
      <formula>4</formula>
    </cfRule>
    <cfRule type="cellIs" dxfId="256" priority="46" stopIfTrue="1" operator="equal">
      <formula>5</formula>
    </cfRule>
  </conditionalFormatting>
  <pageMargins left="0.7" right="0.7" top="0.75" bottom="0.75" header="0.3" footer="0.3"/>
  <pageSetup paperSize="9" scale="9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D87B6-54C9-4843-B45B-265AEB3157A1}">
  <sheetPr>
    <tabColor theme="7" tint="0.59999389629810485"/>
    <pageSetUpPr fitToPage="1"/>
  </sheetPr>
  <dimension ref="A1:P22"/>
  <sheetViews>
    <sheetView zoomScale="90" zoomScaleNormal="90" workbookViewId="0"/>
  </sheetViews>
  <sheetFormatPr defaultRowHeight="14.5" x14ac:dyDescent="0.35"/>
  <cols>
    <col min="1" max="1" width="4.296875" style="3" customWidth="1"/>
    <col min="2" max="2" width="23.59765625" style="3" bestFit="1" customWidth="1"/>
    <col min="3" max="3" width="24.09765625" style="3" bestFit="1" customWidth="1"/>
    <col min="4" max="13" width="8.796875" style="3"/>
    <col min="14" max="14" width="8.796875" style="5"/>
    <col min="15" max="15" width="5.296875" style="5" bestFit="1" customWidth="1"/>
    <col min="16" max="16" width="3.296875" style="20" bestFit="1" customWidth="1"/>
    <col min="17" max="16384" width="8.796875" style="3"/>
  </cols>
  <sheetData>
    <row r="1" spans="1:16" s="5" customFormat="1" x14ac:dyDescent="0.35">
      <c r="B1" s="18" t="str">
        <f>'PERFORMANCE 2 13 YRS +'!B1</f>
        <v>WEST MIDLANDS PERFORMANCE &amp; EXCEL GRADES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P1" s="20"/>
    </row>
    <row r="2" spans="1:16" s="5" customFormat="1" x14ac:dyDescent="0.35">
      <c r="B2" s="18" t="str">
        <f>'PERFORMANCE 2 13 YRS +'!B2</f>
        <v>2nd and 3rd May 2026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P2" s="20"/>
    </row>
    <row r="3" spans="1:16" x14ac:dyDescent="0.35">
      <c r="D3" s="4"/>
      <c r="F3" s="4"/>
      <c r="H3" s="4"/>
      <c r="J3" s="4"/>
    </row>
    <row r="4" spans="1:16" x14ac:dyDescent="0.35">
      <c r="B4" s="5" t="s">
        <v>217</v>
      </c>
      <c r="D4" s="4"/>
      <c r="F4" s="4"/>
      <c r="H4" s="4"/>
      <c r="J4" s="4"/>
    </row>
    <row r="5" spans="1:16" x14ac:dyDescent="0.35">
      <c r="B5" s="5"/>
      <c r="D5" s="4"/>
      <c r="F5" s="4"/>
      <c r="H5" s="4"/>
      <c r="J5" s="4"/>
    </row>
    <row r="6" spans="1:16" s="5" customFormat="1" x14ac:dyDescent="0.35">
      <c r="B6" s="5" t="s">
        <v>6</v>
      </c>
      <c r="C6" s="5" t="s">
        <v>5</v>
      </c>
      <c r="D6" s="19" t="s">
        <v>220</v>
      </c>
      <c r="E6" s="5" t="s">
        <v>0</v>
      </c>
      <c r="F6" s="19" t="s">
        <v>4</v>
      </c>
      <c r="G6" s="5" t="s">
        <v>0</v>
      </c>
      <c r="H6" s="19" t="s">
        <v>3</v>
      </c>
      <c r="I6" s="5" t="s">
        <v>0</v>
      </c>
      <c r="J6" s="19" t="s">
        <v>2</v>
      </c>
      <c r="K6" s="5" t="s">
        <v>0</v>
      </c>
      <c r="L6" s="5" t="s">
        <v>7</v>
      </c>
      <c r="M6" s="5" t="s">
        <v>0</v>
      </c>
      <c r="N6" s="5" t="s">
        <v>1</v>
      </c>
      <c r="O6" s="5" t="s">
        <v>0</v>
      </c>
      <c r="P6" s="20"/>
    </row>
    <row r="7" spans="1:16" x14ac:dyDescent="0.35">
      <c r="D7" s="4"/>
      <c r="F7" s="4"/>
      <c r="H7" s="4"/>
      <c r="J7" s="4"/>
    </row>
    <row r="8" spans="1:16" x14ac:dyDescent="0.35">
      <c r="A8" s="1" t="s">
        <v>12</v>
      </c>
      <c r="B8" s="6" t="s">
        <v>82</v>
      </c>
      <c r="C8" s="6" t="s">
        <v>20</v>
      </c>
      <c r="D8" s="7">
        <v>13.074999999999999</v>
      </c>
      <c r="E8" s="6">
        <f>RANK(D8,D$8:D$22)</f>
        <v>1</v>
      </c>
      <c r="F8" s="7">
        <v>13.17</v>
      </c>
      <c r="G8" s="6">
        <f>RANK(F8,F$8:F$33)</f>
        <v>4</v>
      </c>
      <c r="H8" s="7">
        <v>10.15</v>
      </c>
      <c r="I8" s="6">
        <f>RANK(H8,H$8:H$33)</f>
        <v>9</v>
      </c>
      <c r="J8" s="7">
        <v>11.95</v>
      </c>
      <c r="K8" s="6">
        <f>RANK(J8,J$8:J$33)</f>
        <v>6</v>
      </c>
      <c r="L8" s="7">
        <v>12.95</v>
      </c>
      <c r="M8" s="6">
        <f>RANK(L8,L$8:L$33)</f>
        <v>1</v>
      </c>
      <c r="N8" s="25">
        <f t="shared" ref="N8:N22" si="0">D8+F8+H8+J8+L8</f>
        <v>61.295000000000002</v>
      </c>
      <c r="O8" s="26">
        <f t="shared" ref="O8:O22" si="1">RANK(N8,N$8:N$22)</f>
        <v>1</v>
      </c>
      <c r="P8" s="27" t="str">
        <f t="shared" ref="P8:P22" si="2">IF(N8&lt;47.5,"To",(IF(N8&lt;55,"At",(IF(N8&lt;60,"Ab","Be")))))</f>
        <v>Be</v>
      </c>
    </row>
    <row r="9" spans="1:16" x14ac:dyDescent="0.35">
      <c r="A9" s="1" t="s">
        <v>14</v>
      </c>
      <c r="B9" s="6" t="s">
        <v>83</v>
      </c>
      <c r="C9" s="6" t="s">
        <v>20</v>
      </c>
      <c r="D9" s="7">
        <v>12.95</v>
      </c>
      <c r="E9" s="6">
        <f t="shared" ref="E9:E22" si="3">RANK(D9,D$8:D$22)</f>
        <v>4</v>
      </c>
      <c r="F9" s="7">
        <v>13.6</v>
      </c>
      <c r="G9" s="6">
        <f t="shared" ref="G9:G22" si="4">RANK(F9,F$8:F$33)</f>
        <v>1</v>
      </c>
      <c r="H9" s="7">
        <v>11.25</v>
      </c>
      <c r="I9" s="6">
        <f t="shared" ref="I9:K22" si="5">RANK(H9,H$8:H$33)</f>
        <v>2</v>
      </c>
      <c r="J9" s="7">
        <v>11.8</v>
      </c>
      <c r="K9" s="6">
        <f t="shared" si="5"/>
        <v>10</v>
      </c>
      <c r="L9" s="7">
        <v>11.65</v>
      </c>
      <c r="M9" s="6">
        <f t="shared" ref="M9" si="6">RANK(L9,L$8:L$33)</f>
        <v>3</v>
      </c>
      <c r="N9" s="25">
        <f t="shared" si="0"/>
        <v>61.249999999999993</v>
      </c>
      <c r="O9" s="26">
        <f t="shared" si="1"/>
        <v>2</v>
      </c>
      <c r="P9" s="27" t="str">
        <f t="shared" si="2"/>
        <v>Be</v>
      </c>
    </row>
    <row r="10" spans="1:16" x14ac:dyDescent="0.35">
      <c r="A10" s="1" t="s">
        <v>9</v>
      </c>
      <c r="B10" s="6" t="s">
        <v>79</v>
      </c>
      <c r="C10" s="6" t="s">
        <v>20</v>
      </c>
      <c r="D10" s="7">
        <v>12.775</v>
      </c>
      <c r="E10" s="6">
        <f t="shared" si="3"/>
        <v>9</v>
      </c>
      <c r="F10" s="7">
        <v>12.67</v>
      </c>
      <c r="G10" s="6">
        <f t="shared" si="4"/>
        <v>7</v>
      </c>
      <c r="H10" s="7">
        <v>9.6999999999999993</v>
      </c>
      <c r="I10" s="6">
        <f t="shared" si="5"/>
        <v>11</v>
      </c>
      <c r="J10" s="7">
        <v>12.1</v>
      </c>
      <c r="K10" s="6">
        <f t="shared" si="5"/>
        <v>4</v>
      </c>
      <c r="L10" s="7">
        <v>12.75</v>
      </c>
      <c r="M10" s="6">
        <f t="shared" ref="M10" si="7">RANK(L10,L$8:L$33)</f>
        <v>2</v>
      </c>
      <c r="N10" s="25">
        <f t="shared" si="0"/>
        <v>59.994999999999997</v>
      </c>
      <c r="O10" s="26">
        <f t="shared" si="1"/>
        <v>3</v>
      </c>
      <c r="P10" s="27" t="str">
        <f t="shared" si="2"/>
        <v>Ab</v>
      </c>
    </row>
    <row r="11" spans="1:16" x14ac:dyDescent="0.35">
      <c r="A11" s="9">
        <v>2</v>
      </c>
      <c r="B11" s="6" t="s">
        <v>80</v>
      </c>
      <c r="C11" s="6" t="s">
        <v>20</v>
      </c>
      <c r="D11" s="7">
        <v>12.725</v>
      </c>
      <c r="E11" s="6">
        <f t="shared" si="3"/>
        <v>12</v>
      </c>
      <c r="F11" s="7">
        <v>13.24</v>
      </c>
      <c r="G11" s="6">
        <f t="shared" si="4"/>
        <v>2</v>
      </c>
      <c r="H11" s="7">
        <v>10.65</v>
      </c>
      <c r="I11" s="6">
        <f t="shared" si="5"/>
        <v>5</v>
      </c>
      <c r="J11" s="7">
        <v>11.6</v>
      </c>
      <c r="K11" s="6">
        <f t="shared" si="5"/>
        <v>12</v>
      </c>
      <c r="L11" s="7">
        <v>11.45</v>
      </c>
      <c r="M11" s="6">
        <f t="shared" ref="M11" si="8">RANK(L11,L$8:L$33)</f>
        <v>4</v>
      </c>
      <c r="N11" s="25">
        <f t="shared" si="0"/>
        <v>59.665000000000006</v>
      </c>
      <c r="O11" s="26">
        <f t="shared" si="1"/>
        <v>4</v>
      </c>
      <c r="P11" s="27" t="str">
        <f t="shared" si="2"/>
        <v>Ab</v>
      </c>
    </row>
    <row r="12" spans="1:16" x14ac:dyDescent="0.35">
      <c r="A12" s="2">
        <v>7</v>
      </c>
      <c r="B12" s="6" t="s">
        <v>85</v>
      </c>
      <c r="C12" s="6" t="s">
        <v>46</v>
      </c>
      <c r="D12" s="7">
        <v>12.95</v>
      </c>
      <c r="E12" s="6">
        <f t="shared" si="3"/>
        <v>4</v>
      </c>
      <c r="F12" s="7">
        <v>12.47</v>
      </c>
      <c r="G12" s="6">
        <f t="shared" si="4"/>
        <v>11</v>
      </c>
      <c r="H12" s="7">
        <v>11.25</v>
      </c>
      <c r="I12" s="6">
        <f t="shared" si="5"/>
        <v>2</v>
      </c>
      <c r="J12" s="7">
        <v>12.25</v>
      </c>
      <c r="K12" s="6">
        <f t="shared" si="5"/>
        <v>1</v>
      </c>
      <c r="L12" s="7">
        <v>10.3</v>
      </c>
      <c r="M12" s="6">
        <f t="shared" ref="M12" si="9">RANK(L12,L$8:L$33)</f>
        <v>7</v>
      </c>
      <c r="N12" s="25">
        <f t="shared" si="0"/>
        <v>59.22</v>
      </c>
      <c r="O12" s="26">
        <f t="shared" si="1"/>
        <v>5</v>
      </c>
      <c r="P12" s="27" t="str">
        <f t="shared" si="2"/>
        <v>Ab</v>
      </c>
    </row>
    <row r="13" spans="1:16" x14ac:dyDescent="0.35">
      <c r="A13" s="9">
        <v>10</v>
      </c>
      <c r="B13" s="6" t="s">
        <v>88</v>
      </c>
      <c r="C13" s="6" t="s">
        <v>66</v>
      </c>
      <c r="D13" s="7">
        <v>12.9</v>
      </c>
      <c r="E13" s="6">
        <f t="shared" si="3"/>
        <v>6</v>
      </c>
      <c r="F13" s="7">
        <v>12.9</v>
      </c>
      <c r="G13" s="6">
        <f t="shared" si="4"/>
        <v>6</v>
      </c>
      <c r="H13" s="7">
        <v>11.6</v>
      </c>
      <c r="I13" s="6">
        <f t="shared" si="5"/>
        <v>1</v>
      </c>
      <c r="J13" s="7">
        <v>11.95</v>
      </c>
      <c r="K13" s="6">
        <f t="shared" si="5"/>
        <v>6</v>
      </c>
      <c r="L13" s="7">
        <v>9.4499999999999993</v>
      </c>
      <c r="M13" s="6">
        <f t="shared" ref="M13" si="10">RANK(L13,L$8:L$33)</f>
        <v>12</v>
      </c>
      <c r="N13" s="25">
        <f t="shared" si="0"/>
        <v>58.8</v>
      </c>
      <c r="O13" s="26">
        <f t="shared" si="1"/>
        <v>6</v>
      </c>
      <c r="P13" s="27" t="str">
        <f t="shared" si="2"/>
        <v>Ab</v>
      </c>
    </row>
    <row r="14" spans="1:16" x14ac:dyDescent="0.35">
      <c r="A14" s="1" t="s">
        <v>11</v>
      </c>
      <c r="B14" s="6" t="s">
        <v>81</v>
      </c>
      <c r="C14" s="6" t="s">
        <v>20</v>
      </c>
      <c r="D14" s="7">
        <v>13</v>
      </c>
      <c r="E14" s="6">
        <f t="shared" si="3"/>
        <v>2</v>
      </c>
      <c r="F14" s="7">
        <v>13</v>
      </c>
      <c r="G14" s="6">
        <f t="shared" si="4"/>
        <v>5</v>
      </c>
      <c r="H14" s="7">
        <v>10.15</v>
      </c>
      <c r="I14" s="6">
        <f t="shared" si="5"/>
        <v>9</v>
      </c>
      <c r="J14" s="7">
        <v>12.05</v>
      </c>
      <c r="K14" s="6">
        <f t="shared" si="5"/>
        <v>5</v>
      </c>
      <c r="L14" s="7">
        <v>9.9</v>
      </c>
      <c r="M14" s="6">
        <f t="shared" ref="M14" si="11">RANK(L14,L$8:L$33)</f>
        <v>10</v>
      </c>
      <c r="N14" s="25">
        <f t="shared" si="0"/>
        <v>58.1</v>
      </c>
      <c r="O14" s="26">
        <f t="shared" si="1"/>
        <v>7</v>
      </c>
      <c r="P14" s="27" t="str">
        <f t="shared" si="2"/>
        <v>Ab</v>
      </c>
    </row>
    <row r="15" spans="1:16" x14ac:dyDescent="0.35">
      <c r="A15" s="9">
        <v>12</v>
      </c>
      <c r="B15" s="6" t="s">
        <v>91</v>
      </c>
      <c r="C15" s="6" t="s">
        <v>90</v>
      </c>
      <c r="D15" s="7">
        <v>12.8</v>
      </c>
      <c r="E15" s="6">
        <f t="shared" si="3"/>
        <v>8</v>
      </c>
      <c r="F15" s="7">
        <v>12.64</v>
      </c>
      <c r="G15" s="6">
        <f t="shared" si="4"/>
        <v>8</v>
      </c>
      <c r="H15" s="7">
        <v>9.5</v>
      </c>
      <c r="I15" s="6">
        <f t="shared" si="5"/>
        <v>12</v>
      </c>
      <c r="J15" s="7">
        <v>12.15</v>
      </c>
      <c r="K15" s="6">
        <f t="shared" si="5"/>
        <v>2</v>
      </c>
      <c r="L15" s="7">
        <v>11</v>
      </c>
      <c r="M15" s="6">
        <f t="shared" ref="M15" si="12">RANK(L15,L$8:L$33)</f>
        <v>5</v>
      </c>
      <c r="N15" s="25">
        <f t="shared" si="0"/>
        <v>58.089999999999996</v>
      </c>
      <c r="O15" s="26">
        <f t="shared" si="1"/>
        <v>8</v>
      </c>
      <c r="P15" s="27" t="str">
        <f t="shared" si="2"/>
        <v>Ab</v>
      </c>
    </row>
    <row r="16" spans="1:16" x14ac:dyDescent="0.35">
      <c r="A16" s="1" t="s">
        <v>16</v>
      </c>
      <c r="B16" s="6" t="s">
        <v>84</v>
      </c>
      <c r="C16" s="6" t="s">
        <v>46</v>
      </c>
      <c r="D16" s="7">
        <v>12.875</v>
      </c>
      <c r="E16" s="6">
        <f t="shared" si="3"/>
        <v>7</v>
      </c>
      <c r="F16" s="7">
        <v>12.27</v>
      </c>
      <c r="G16" s="6">
        <f t="shared" si="4"/>
        <v>12</v>
      </c>
      <c r="H16" s="7">
        <v>10.95</v>
      </c>
      <c r="I16" s="6">
        <f t="shared" si="5"/>
        <v>4</v>
      </c>
      <c r="J16" s="7">
        <v>12.15</v>
      </c>
      <c r="K16" s="6">
        <f t="shared" si="5"/>
        <v>2</v>
      </c>
      <c r="L16" s="7">
        <v>9.5</v>
      </c>
      <c r="M16" s="6">
        <f t="shared" ref="M16" si="13">RANK(L16,L$8:L$33)</f>
        <v>11</v>
      </c>
      <c r="N16" s="25">
        <f t="shared" si="0"/>
        <v>57.744999999999997</v>
      </c>
      <c r="O16" s="26">
        <f t="shared" si="1"/>
        <v>9</v>
      </c>
      <c r="P16" s="27" t="str">
        <f t="shared" si="2"/>
        <v>Ab</v>
      </c>
    </row>
    <row r="17" spans="1:16" x14ac:dyDescent="0.35">
      <c r="A17" s="1" t="s">
        <v>19</v>
      </c>
      <c r="B17" s="6" t="s">
        <v>87</v>
      </c>
      <c r="C17" s="6" t="s">
        <v>46</v>
      </c>
      <c r="D17" s="7">
        <v>12.775</v>
      </c>
      <c r="E17" s="6">
        <f t="shared" si="3"/>
        <v>9</v>
      </c>
      <c r="F17" s="7">
        <v>12.04</v>
      </c>
      <c r="G17" s="6">
        <f t="shared" si="4"/>
        <v>13</v>
      </c>
      <c r="H17" s="7">
        <v>10.5</v>
      </c>
      <c r="I17" s="6">
        <f t="shared" si="5"/>
        <v>6</v>
      </c>
      <c r="J17" s="7">
        <v>11.85</v>
      </c>
      <c r="K17" s="6">
        <f t="shared" si="5"/>
        <v>9</v>
      </c>
      <c r="L17" s="7">
        <v>9.9499999999999993</v>
      </c>
      <c r="M17" s="6">
        <f t="shared" ref="M17" si="14">RANK(L17,L$8:L$33)</f>
        <v>9</v>
      </c>
      <c r="N17" s="25">
        <f t="shared" si="0"/>
        <v>57.114999999999995</v>
      </c>
      <c r="O17" s="26">
        <f t="shared" si="1"/>
        <v>10</v>
      </c>
      <c r="P17" s="27" t="str">
        <f t="shared" si="2"/>
        <v>Ab</v>
      </c>
    </row>
    <row r="18" spans="1:16" x14ac:dyDescent="0.35">
      <c r="A18" s="21" t="s">
        <v>92</v>
      </c>
      <c r="B18" s="22" t="s">
        <v>93</v>
      </c>
      <c r="C18" s="22" t="s">
        <v>25</v>
      </c>
      <c r="D18" s="23">
        <v>12.725</v>
      </c>
      <c r="E18" s="22">
        <f t="shared" si="3"/>
        <v>12</v>
      </c>
      <c r="F18" s="23">
        <v>13.2</v>
      </c>
      <c r="G18" s="22">
        <f t="shared" si="4"/>
        <v>3</v>
      </c>
      <c r="H18" s="23">
        <v>9.25</v>
      </c>
      <c r="I18" s="22">
        <f t="shared" si="5"/>
        <v>14</v>
      </c>
      <c r="J18" s="23">
        <v>11.4</v>
      </c>
      <c r="K18" s="22">
        <f t="shared" si="5"/>
        <v>13</v>
      </c>
      <c r="L18" s="23">
        <v>10.4</v>
      </c>
      <c r="M18" s="22">
        <f t="shared" ref="M18" si="15">RANK(L18,L$8:L$33)</f>
        <v>6</v>
      </c>
      <c r="N18" s="28">
        <f t="shared" si="0"/>
        <v>56.974999999999994</v>
      </c>
      <c r="O18" s="29">
        <f t="shared" si="1"/>
        <v>11</v>
      </c>
      <c r="P18" s="30" t="str">
        <f t="shared" si="2"/>
        <v>Ab</v>
      </c>
    </row>
    <row r="19" spans="1:16" x14ac:dyDescent="0.35">
      <c r="A19" s="2">
        <v>15</v>
      </c>
      <c r="B19" s="6" t="s">
        <v>95</v>
      </c>
      <c r="C19" s="6" t="s">
        <v>17</v>
      </c>
      <c r="D19" s="7">
        <v>12.725</v>
      </c>
      <c r="E19" s="6">
        <f t="shared" si="3"/>
        <v>12</v>
      </c>
      <c r="F19" s="7">
        <v>12.5</v>
      </c>
      <c r="G19" s="6">
        <f t="shared" si="4"/>
        <v>9</v>
      </c>
      <c r="H19" s="7">
        <v>10.45</v>
      </c>
      <c r="I19" s="6">
        <f t="shared" si="5"/>
        <v>7</v>
      </c>
      <c r="J19" s="7">
        <v>11.7</v>
      </c>
      <c r="K19" s="6">
        <f t="shared" si="5"/>
        <v>11</v>
      </c>
      <c r="L19" s="7">
        <v>9.1</v>
      </c>
      <c r="M19" s="6">
        <f t="shared" ref="M19" si="16">RANK(L19,L$8:L$33)</f>
        <v>14</v>
      </c>
      <c r="N19" s="25">
        <f t="shared" si="0"/>
        <v>56.475000000000001</v>
      </c>
      <c r="O19" s="26">
        <f t="shared" si="1"/>
        <v>12</v>
      </c>
      <c r="P19" s="27" t="str">
        <f t="shared" si="2"/>
        <v>Ab</v>
      </c>
    </row>
    <row r="20" spans="1:16" x14ac:dyDescent="0.35">
      <c r="A20" s="21" t="s">
        <v>21</v>
      </c>
      <c r="B20" s="22" t="s">
        <v>94</v>
      </c>
      <c r="C20" s="22" t="s">
        <v>25</v>
      </c>
      <c r="D20" s="23">
        <v>12.975</v>
      </c>
      <c r="E20" s="22">
        <f t="shared" si="3"/>
        <v>3</v>
      </c>
      <c r="F20" s="23">
        <v>12</v>
      </c>
      <c r="G20" s="22">
        <f t="shared" si="4"/>
        <v>14</v>
      </c>
      <c r="H20" s="23">
        <v>9.3000000000000007</v>
      </c>
      <c r="I20" s="22">
        <f t="shared" si="5"/>
        <v>13</v>
      </c>
      <c r="J20" s="23">
        <v>11.95</v>
      </c>
      <c r="K20" s="22">
        <f t="shared" si="5"/>
        <v>6</v>
      </c>
      <c r="L20" s="23">
        <v>10.050000000000001</v>
      </c>
      <c r="M20" s="22">
        <f t="shared" ref="M20" si="17">RANK(L20,L$8:L$33)</f>
        <v>8</v>
      </c>
      <c r="N20" s="28">
        <f t="shared" si="0"/>
        <v>56.275000000000006</v>
      </c>
      <c r="O20" s="29">
        <f t="shared" si="1"/>
        <v>13</v>
      </c>
      <c r="P20" s="30" t="str">
        <f t="shared" si="2"/>
        <v>Ab</v>
      </c>
    </row>
    <row r="21" spans="1:16" x14ac:dyDescent="0.35">
      <c r="A21" s="1" t="s">
        <v>18</v>
      </c>
      <c r="B21" s="6" t="s">
        <v>86</v>
      </c>
      <c r="C21" s="6" t="s">
        <v>46</v>
      </c>
      <c r="D21" s="7">
        <v>12.75</v>
      </c>
      <c r="E21" s="6">
        <f t="shared" si="3"/>
        <v>11</v>
      </c>
      <c r="F21" s="7">
        <v>12.5</v>
      </c>
      <c r="G21" s="6">
        <f t="shared" si="4"/>
        <v>9</v>
      </c>
      <c r="H21" s="7">
        <v>10.3</v>
      </c>
      <c r="I21" s="6">
        <f t="shared" si="5"/>
        <v>8</v>
      </c>
      <c r="J21" s="7">
        <v>11.3</v>
      </c>
      <c r="K21" s="6">
        <f t="shared" si="5"/>
        <v>14</v>
      </c>
      <c r="L21" s="7">
        <v>7.55</v>
      </c>
      <c r="M21" s="6">
        <f t="shared" ref="M21" si="18">RANK(L21,L$8:L$33)</f>
        <v>15</v>
      </c>
      <c r="N21" s="25">
        <f t="shared" si="0"/>
        <v>54.399999999999991</v>
      </c>
      <c r="O21" s="26">
        <f t="shared" si="1"/>
        <v>14</v>
      </c>
      <c r="P21" s="27" t="str">
        <f t="shared" si="2"/>
        <v>At</v>
      </c>
    </row>
    <row r="22" spans="1:16" x14ac:dyDescent="0.35">
      <c r="A22" s="9">
        <v>11</v>
      </c>
      <c r="B22" s="6" t="s">
        <v>89</v>
      </c>
      <c r="C22" s="6" t="s">
        <v>90</v>
      </c>
      <c r="D22" s="7">
        <v>12.4</v>
      </c>
      <c r="E22" s="6">
        <f t="shared" si="3"/>
        <v>15</v>
      </c>
      <c r="F22" s="7">
        <v>11.4</v>
      </c>
      <c r="G22" s="6">
        <f t="shared" si="4"/>
        <v>15</v>
      </c>
      <c r="H22" s="7">
        <v>8.65</v>
      </c>
      <c r="I22" s="6">
        <f t="shared" si="5"/>
        <v>15</v>
      </c>
      <c r="J22" s="7">
        <v>10.050000000000001</v>
      </c>
      <c r="K22" s="6">
        <f t="shared" si="5"/>
        <v>15</v>
      </c>
      <c r="L22" s="7">
        <v>9.35</v>
      </c>
      <c r="M22" s="6">
        <f t="shared" ref="M22" si="19">RANK(L22,L$8:L$33)</f>
        <v>13</v>
      </c>
      <c r="N22" s="25">
        <f t="shared" si="0"/>
        <v>51.85</v>
      </c>
      <c r="O22" s="26">
        <f t="shared" si="1"/>
        <v>15</v>
      </c>
      <c r="P22" s="27" t="str">
        <f t="shared" si="2"/>
        <v>At</v>
      </c>
    </row>
  </sheetData>
  <sortState xmlns:xlrd2="http://schemas.microsoft.com/office/spreadsheetml/2017/richdata2" ref="A8:P22">
    <sortCondition ref="O8:O22"/>
  </sortState>
  <mergeCells count="2">
    <mergeCell ref="B1:M1"/>
    <mergeCell ref="B2:M2"/>
  </mergeCells>
  <conditionalFormatting sqref="D8:D22">
    <cfRule type="duplicateValues" dxfId="255" priority="666" stopIfTrue="1"/>
  </conditionalFormatting>
  <conditionalFormatting sqref="D9:D11 D13 D15 D17">
    <cfRule type="expression" dxfId="254" priority="160" stopIfTrue="1">
      <formula>AND(COUNTIF($D$9:$D$11, D9)+COUNTIF($D$13:$D$13, D9)+COUNTIF(#REF!, D9)+COUNTIF(#REF!, D9)&gt;1,NOT(ISBLANK(D9)))</formula>
    </cfRule>
  </conditionalFormatting>
  <conditionalFormatting sqref="D19 D21">
    <cfRule type="expression" dxfId="253" priority="71" stopIfTrue="1">
      <formula>AND(COUNTIF(#REF!, D19)+COUNTIF(#REF!, D19)&gt;1,NOT(ISBLANK(D19)))</formula>
    </cfRule>
  </conditionalFormatting>
  <conditionalFormatting sqref="E8:E22">
    <cfRule type="cellIs" dxfId="252" priority="51" stopIfTrue="1" operator="equal">
      <formula>6</formula>
    </cfRule>
    <cfRule type="cellIs" dxfId="251" priority="52" stopIfTrue="1" operator="equal">
      <formula>5</formula>
    </cfRule>
    <cfRule type="cellIs" dxfId="250" priority="53" stopIfTrue="1" operator="equal">
      <formula>4</formula>
    </cfRule>
    <cfRule type="cellIs" dxfId="249" priority="54" stopIfTrue="1" operator="equal">
      <formula>1</formula>
    </cfRule>
    <cfRule type="cellIs" dxfId="248" priority="55" stopIfTrue="1" operator="equal">
      <formula>2</formula>
    </cfRule>
    <cfRule type="cellIs" dxfId="247" priority="56" stopIfTrue="1" operator="equal">
      <formula>3</formula>
    </cfRule>
  </conditionalFormatting>
  <conditionalFormatting sqref="F8:F22">
    <cfRule type="duplicateValues" dxfId="246" priority="667" stopIfTrue="1"/>
  </conditionalFormatting>
  <conditionalFormatting sqref="F9:F10">
    <cfRule type="duplicateValues" dxfId="245" priority="26" stopIfTrue="1"/>
  </conditionalFormatting>
  <conditionalFormatting sqref="G8:G22">
    <cfRule type="cellIs" dxfId="244" priority="50" stopIfTrue="1" operator="equal">
      <formula>3</formula>
    </cfRule>
    <cfRule type="cellIs" dxfId="243" priority="45" stopIfTrue="1" operator="equal">
      <formula>6</formula>
    </cfRule>
    <cfRule type="cellIs" dxfId="242" priority="49" stopIfTrue="1" operator="equal">
      <formula>2</formula>
    </cfRule>
    <cfRule type="cellIs" dxfId="241" priority="48" stopIfTrue="1" operator="equal">
      <formula>1</formula>
    </cfRule>
    <cfRule type="cellIs" dxfId="240" priority="47" stopIfTrue="1" operator="equal">
      <formula>4</formula>
    </cfRule>
    <cfRule type="cellIs" dxfId="239" priority="46" stopIfTrue="1" operator="equal">
      <formula>5</formula>
    </cfRule>
  </conditionalFormatting>
  <conditionalFormatting sqref="H8:H22">
    <cfRule type="duplicateValues" dxfId="238" priority="668" stopIfTrue="1"/>
  </conditionalFormatting>
  <conditionalFormatting sqref="H9:H10">
    <cfRule type="duplicateValues" dxfId="237" priority="25" stopIfTrue="1"/>
  </conditionalFormatting>
  <conditionalFormatting sqref="I8:I22">
    <cfRule type="cellIs" dxfId="236" priority="39" stopIfTrue="1" operator="equal">
      <formula>6</formula>
    </cfRule>
    <cfRule type="cellIs" dxfId="235" priority="40" stopIfTrue="1" operator="equal">
      <formula>5</formula>
    </cfRule>
    <cfRule type="cellIs" dxfId="234" priority="41" stopIfTrue="1" operator="equal">
      <formula>4</formula>
    </cfRule>
    <cfRule type="cellIs" dxfId="233" priority="42" stopIfTrue="1" operator="equal">
      <formula>1</formula>
    </cfRule>
    <cfRule type="cellIs" dxfId="232" priority="43" stopIfTrue="1" operator="equal">
      <formula>2</formula>
    </cfRule>
    <cfRule type="cellIs" dxfId="231" priority="44" stopIfTrue="1" operator="equal">
      <formula>3</formula>
    </cfRule>
  </conditionalFormatting>
  <conditionalFormatting sqref="J8:J22">
    <cfRule type="duplicateValues" dxfId="230" priority="669" stopIfTrue="1"/>
  </conditionalFormatting>
  <conditionalFormatting sqref="J9:J10">
    <cfRule type="duplicateValues" dxfId="229" priority="24" stopIfTrue="1"/>
  </conditionalFormatting>
  <conditionalFormatting sqref="K8:K22">
    <cfRule type="cellIs" dxfId="228" priority="9" stopIfTrue="1" operator="equal">
      <formula>4</formula>
    </cfRule>
    <cfRule type="cellIs" dxfId="227" priority="10" stopIfTrue="1" operator="equal">
      <formula>1</formula>
    </cfRule>
    <cfRule type="cellIs" dxfId="226" priority="11" stopIfTrue="1" operator="equal">
      <formula>2</formula>
    </cfRule>
    <cfRule type="cellIs" dxfId="225" priority="12" stopIfTrue="1" operator="equal">
      <formula>3</formula>
    </cfRule>
    <cfRule type="cellIs" dxfId="224" priority="7" stopIfTrue="1" operator="equal">
      <formula>6</formula>
    </cfRule>
    <cfRule type="cellIs" dxfId="223" priority="8" stopIfTrue="1" operator="equal">
      <formula>5</formula>
    </cfRule>
  </conditionalFormatting>
  <conditionalFormatting sqref="L8:L22">
    <cfRule type="duplicateValues" dxfId="222" priority="670" stopIfTrue="1"/>
  </conditionalFormatting>
  <conditionalFormatting sqref="L9:L10">
    <cfRule type="duplicateValues" dxfId="221" priority="23" stopIfTrue="1"/>
  </conditionalFormatting>
  <conditionalFormatting sqref="M3:M7">
    <cfRule type="cellIs" dxfId="220" priority="18" stopIfTrue="1" operator="equal">
      <formula>3</formula>
    </cfRule>
    <cfRule type="cellIs" dxfId="219" priority="17" stopIfTrue="1" operator="equal">
      <formula>2</formula>
    </cfRule>
    <cfRule type="cellIs" dxfId="218" priority="16" stopIfTrue="1" operator="equal">
      <formula>1</formula>
    </cfRule>
  </conditionalFormatting>
  <conditionalFormatting sqref="M8:M22">
    <cfRule type="cellIs" dxfId="217" priority="6" stopIfTrue="1" operator="equal">
      <formula>3</formula>
    </cfRule>
    <cfRule type="cellIs" dxfId="216" priority="1" stopIfTrue="1" operator="equal">
      <formula>6</formula>
    </cfRule>
    <cfRule type="cellIs" dxfId="215" priority="2" stopIfTrue="1" operator="equal">
      <formula>5</formula>
    </cfRule>
    <cfRule type="cellIs" dxfId="214" priority="3" stopIfTrue="1" operator="equal">
      <formula>4</formula>
    </cfRule>
    <cfRule type="cellIs" dxfId="213" priority="4" stopIfTrue="1" operator="equal">
      <formula>1</formula>
    </cfRule>
    <cfRule type="cellIs" dxfId="212" priority="5" stopIfTrue="1" operator="equal">
      <formula>2</formula>
    </cfRule>
  </conditionalFormatting>
  <conditionalFormatting sqref="N8:N22">
    <cfRule type="duplicateValues" dxfId="211" priority="672" stopIfTrue="1"/>
    <cfRule type="duplicateValues" dxfId="210" priority="671" stopIfTrue="1"/>
  </conditionalFormatting>
  <conditionalFormatting sqref="O6:O7">
    <cfRule type="cellIs" dxfId="209" priority="14" stopIfTrue="1" operator="equal">
      <formula>2</formula>
    </cfRule>
    <cfRule type="cellIs" dxfId="208" priority="13" stopIfTrue="1" operator="equal">
      <formula>1</formula>
    </cfRule>
    <cfRule type="cellIs" dxfId="207" priority="15" stopIfTrue="1" operator="equal">
      <formula>3</formula>
    </cfRule>
  </conditionalFormatting>
  <conditionalFormatting sqref="O8:O22">
    <cfRule type="cellIs" dxfId="206" priority="61" stopIfTrue="1" operator="equal">
      <formula>2</formula>
    </cfRule>
    <cfRule type="cellIs" dxfId="205" priority="62" stopIfTrue="1" operator="equal">
      <formula>3</formula>
    </cfRule>
    <cfRule type="cellIs" dxfId="204" priority="57" stopIfTrue="1" operator="equal">
      <formula>6</formula>
    </cfRule>
    <cfRule type="cellIs" dxfId="203" priority="58" stopIfTrue="1" operator="equal">
      <formula>5</formula>
    </cfRule>
    <cfRule type="cellIs" dxfId="202" priority="60" stopIfTrue="1" operator="equal">
      <formula>1</formula>
    </cfRule>
    <cfRule type="cellIs" dxfId="201" priority="59" stopIfTrue="1" operator="equal">
      <formula>4</formula>
    </cfRule>
  </conditionalFormatting>
  <pageMargins left="0.7" right="0.7" top="0.75" bottom="0.75" header="0.3" footer="0.3"/>
  <pageSetup paperSize="9" scale="9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6DFD9-1724-47B0-9CA2-1AFEDEC75600}">
  <sheetPr>
    <tabColor theme="7" tint="0.59999389629810485"/>
    <pageSetUpPr fitToPage="1"/>
  </sheetPr>
  <dimension ref="A1:P14"/>
  <sheetViews>
    <sheetView zoomScale="90" zoomScaleNormal="90" workbookViewId="0"/>
  </sheetViews>
  <sheetFormatPr defaultRowHeight="14.5" x14ac:dyDescent="0.35"/>
  <cols>
    <col min="1" max="1" width="4.296875" style="3" customWidth="1"/>
    <col min="2" max="2" width="23.59765625" style="3" bestFit="1" customWidth="1"/>
    <col min="3" max="3" width="24.09765625" style="3" bestFit="1" customWidth="1"/>
    <col min="4" max="13" width="8.796875" style="3"/>
    <col min="14" max="14" width="8.796875" style="5"/>
    <col min="15" max="15" width="5.296875" style="5" bestFit="1" customWidth="1"/>
    <col min="16" max="16" width="3.296875" style="20" bestFit="1" customWidth="1"/>
    <col min="17" max="16384" width="8.796875" style="3"/>
  </cols>
  <sheetData>
    <row r="1" spans="1:16" s="5" customFormat="1" x14ac:dyDescent="0.35">
      <c r="B1" s="18" t="str">
        <f>'PERFORMANCE 2 13 YRS +'!B1</f>
        <v>WEST MIDLANDS PERFORMANCE &amp; EXCEL GRADES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P1" s="20"/>
    </row>
    <row r="2" spans="1:16" s="5" customFormat="1" x14ac:dyDescent="0.35">
      <c r="B2" s="18" t="str">
        <f>'PERFORMANCE 2 13 YRS +'!B2</f>
        <v>2nd and 3rd May 2026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P2" s="20"/>
    </row>
    <row r="3" spans="1:16" x14ac:dyDescent="0.35">
      <c r="D3" s="4"/>
      <c r="F3" s="4"/>
      <c r="H3" s="4"/>
      <c r="J3" s="4"/>
    </row>
    <row r="4" spans="1:16" x14ac:dyDescent="0.35">
      <c r="B4" s="5" t="s">
        <v>183</v>
      </c>
      <c r="D4" s="4"/>
      <c r="F4" s="4"/>
      <c r="H4" s="4"/>
      <c r="J4" s="4"/>
    </row>
    <row r="5" spans="1:16" x14ac:dyDescent="0.35">
      <c r="B5" s="5"/>
      <c r="D5" s="4"/>
      <c r="F5" s="4"/>
      <c r="H5" s="4"/>
      <c r="J5" s="4"/>
    </row>
    <row r="6" spans="1:16" s="5" customFormat="1" x14ac:dyDescent="0.35">
      <c r="B6" s="5" t="s">
        <v>6</v>
      </c>
      <c r="C6" s="5" t="s">
        <v>5</v>
      </c>
      <c r="D6" s="19" t="s">
        <v>220</v>
      </c>
      <c r="E6" s="5" t="s">
        <v>0</v>
      </c>
      <c r="F6" s="19" t="s">
        <v>4</v>
      </c>
      <c r="G6" s="5" t="s">
        <v>0</v>
      </c>
      <c r="H6" s="19" t="s">
        <v>3</v>
      </c>
      <c r="I6" s="5" t="s">
        <v>0</v>
      </c>
      <c r="J6" s="19" t="s">
        <v>2</v>
      </c>
      <c r="K6" s="5" t="s">
        <v>0</v>
      </c>
      <c r="L6" s="5" t="s">
        <v>7</v>
      </c>
      <c r="M6" s="5" t="s">
        <v>0</v>
      </c>
      <c r="N6" s="5" t="s">
        <v>1</v>
      </c>
      <c r="O6" s="5" t="s">
        <v>0</v>
      </c>
      <c r="P6" s="20"/>
    </row>
    <row r="7" spans="1:16" x14ac:dyDescent="0.35">
      <c r="D7" s="4"/>
      <c r="F7" s="4"/>
      <c r="H7" s="4"/>
      <c r="J7" s="4"/>
    </row>
    <row r="8" spans="1:16" x14ac:dyDescent="0.35">
      <c r="A8" s="9">
        <v>87</v>
      </c>
      <c r="B8" s="6" t="s">
        <v>187</v>
      </c>
      <c r="C8" s="6" t="s">
        <v>66</v>
      </c>
      <c r="D8" s="7">
        <v>12.85</v>
      </c>
      <c r="E8" s="6">
        <f>RANK(D8,D$8:D$12)</f>
        <v>2</v>
      </c>
      <c r="F8" s="7">
        <v>12.7</v>
      </c>
      <c r="G8" s="6">
        <f>RANK(F8,F$8:F$12)</f>
        <v>1</v>
      </c>
      <c r="H8" s="7">
        <v>12</v>
      </c>
      <c r="I8" s="6">
        <f>RANK(H8,H$8:H$12)</f>
        <v>1</v>
      </c>
      <c r="J8" s="7">
        <v>9.73</v>
      </c>
      <c r="K8" s="6">
        <f>RANK(J8,J$8:J$12)</f>
        <v>2</v>
      </c>
      <c r="L8" s="7">
        <v>12.1</v>
      </c>
      <c r="M8" s="6">
        <f>RANK(L8,L$8:L$12)</f>
        <v>1</v>
      </c>
      <c r="N8" s="25">
        <f>D8+F8+H8+J8+L8</f>
        <v>59.38</v>
      </c>
      <c r="O8" s="26">
        <f>RANK(N8,N$8:N$12)</f>
        <v>1</v>
      </c>
      <c r="P8" s="27" t="str">
        <f>IF(N8&lt;47.5,"To",(IF(N8&lt;55,"At",(IF(N8&lt;60,"Ab","Be")))))</f>
        <v>Ab</v>
      </c>
    </row>
    <row r="9" spans="1:16" x14ac:dyDescent="0.35">
      <c r="A9" s="9">
        <v>88</v>
      </c>
      <c r="B9" s="6" t="s">
        <v>188</v>
      </c>
      <c r="C9" s="6" t="s">
        <v>66</v>
      </c>
      <c r="D9" s="7">
        <v>12.775</v>
      </c>
      <c r="E9" s="6">
        <f>RANK(D9,D$8:D$12)</f>
        <v>3</v>
      </c>
      <c r="F9" s="7">
        <v>12.27</v>
      </c>
      <c r="G9" s="6">
        <f>RANK(F9,F$8:F$22)</f>
        <v>2</v>
      </c>
      <c r="H9" s="7">
        <v>9.9</v>
      </c>
      <c r="I9" s="6">
        <f>RANK(H9,H$8:H$22)</f>
        <v>4</v>
      </c>
      <c r="J9" s="7">
        <v>9.8000000000000007</v>
      </c>
      <c r="K9" s="6">
        <f>RANK(J9,J$8:J$22)</f>
        <v>1</v>
      </c>
      <c r="L9" s="7">
        <v>11.8</v>
      </c>
      <c r="M9" s="6">
        <f>RANK(L9,L$8:L$22)</f>
        <v>4</v>
      </c>
      <c r="N9" s="25">
        <f>D9+F9+H9+J9+L9</f>
        <v>56.545000000000002</v>
      </c>
      <c r="O9" s="26">
        <f>RANK(N9,N$8:N$12)</f>
        <v>2</v>
      </c>
      <c r="P9" s="27" t="str">
        <f>IF(N9&lt;47.5,"To",(IF(N9&lt;55,"At",(IF(N9&lt;60,"Ab","Be")))))</f>
        <v>Ab</v>
      </c>
    </row>
    <row r="10" spans="1:16" x14ac:dyDescent="0.35">
      <c r="A10" s="1" t="s">
        <v>185</v>
      </c>
      <c r="B10" s="6" t="s">
        <v>186</v>
      </c>
      <c r="C10" s="6" t="s">
        <v>46</v>
      </c>
      <c r="D10" s="7">
        <v>12.9</v>
      </c>
      <c r="E10" s="6">
        <f>RANK(D10,D$8:D$12)</f>
        <v>1</v>
      </c>
      <c r="F10" s="7">
        <v>11.54</v>
      </c>
      <c r="G10" s="6">
        <f>RANK(F10,F$8:F$12)</f>
        <v>3</v>
      </c>
      <c r="H10" s="7">
        <v>10.8</v>
      </c>
      <c r="I10" s="6">
        <f>RANK(H10,H$8:H$12)</f>
        <v>2</v>
      </c>
      <c r="J10" s="7">
        <v>8.8699999999999992</v>
      </c>
      <c r="K10" s="6">
        <f>RANK(J10,J$8:J$12)</f>
        <v>4</v>
      </c>
      <c r="L10" s="7">
        <v>11.9</v>
      </c>
      <c r="M10" s="6">
        <f>RANK(L10,L$8:L$12)</f>
        <v>3</v>
      </c>
      <c r="N10" s="25">
        <f>D10+F10+H10+J10+L10</f>
        <v>56.009999999999991</v>
      </c>
      <c r="O10" s="26">
        <f>RANK(N10,N$8:N$12)</f>
        <v>3</v>
      </c>
      <c r="P10" s="27" t="str">
        <f>IF(N10&lt;47.5,"To",(IF(N10&lt;55,"At",(IF(N10&lt;60,"Ab","Be")))))</f>
        <v>Ab</v>
      </c>
    </row>
    <row r="11" spans="1:16" x14ac:dyDescent="0.35">
      <c r="A11" s="1" t="s">
        <v>77</v>
      </c>
      <c r="B11" s="6" t="s">
        <v>184</v>
      </c>
      <c r="C11" s="6" t="s">
        <v>38</v>
      </c>
      <c r="D11" s="7">
        <v>12.75</v>
      </c>
      <c r="E11" s="6">
        <f>RANK(D11,D$8:D$12)</f>
        <v>4</v>
      </c>
      <c r="F11" s="7">
        <v>10.9</v>
      </c>
      <c r="G11" s="6">
        <f>RANK(F11,F$8:F$12)</f>
        <v>4</v>
      </c>
      <c r="H11" s="7">
        <v>10.5</v>
      </c>
      <c r="I11" s="6">
        <f>RANK(H11,H$8:H$12)</f>
        <v>3</v>
      </c>
      <c r="J11" s="7">
        <v>9.1</v>
      </c>
      <c r="K11" s="6">
        <f>RANK(J11,J$8:J$12)</f>
        <v>3</v>
      </c>
      <c r="L11" s="7">
        <v>12</v>
      </c>
      <c r="M11" s="6">
        <f>RANK(L11,L$8:L$12)</f>
        <v>2</v>
      </c>
      <c r="N11" s="25">
        <f>D11+F11+H11+J11+L11</f>
        <v>55.25</v>
      </c>
      <c r="O11" s="26">
        <f>RANK(N11,N$8:N$12)</f>
        <v>4</v>
      </c>
      <c r="P11" s="27" t="str">
        <f>IF(N11&lt;47.5,"To",(IF(N11&lt;55,"At",(IF(N11&lt;60,"Ab","Be")))))</f>
        <v>Ab</v>
      </c>
    </row>
    <row r="12" spans="1:16" x14ac:dyDescent="0.35">
      <c r="A12" s="1" t="s">
        <v>189</v>
      </c>
      <c r="B12" s="6" t="s">
        <v>190</v>
      </c>
      <c r="C12" s="6" t="s">
        <v>132</v>
      </c>
      <c r="D12" s="7">
        <v>12.55</v>
      </c>
      <c r="E12" s="6">
        <f>RANK(D12,D$8:D$12)</f>
        <v>5</v>
      </c>
      <c r="F12" s="7">
        <v>10.5</v>
      </c>
      <c r="G12" s="6">
        <f>RANK(F12,F$8:F$22)</f>
        <v>5</v>
      </c>
      <c r="H12" s="7">
        <v>8.5500000000000007</v>
      </c>
      <c r="I12" s="6">
        <f>RANK(H12,H$8:H$22)</f>
        <v>5</v>
      </c>
      <c r="J12" s="7">
        <v>8.73</v>
      </c>
      <c r="K12" s="6">
        <f>RANK(J12,J$8:J$22)</f>
        <v>5</v>
      </c>
      <c r="L12" s="7">
        <v>10.65</v>
      </c>
      <c r="M12" s="6">
        <f>RANK(L12,L$8:L$22)</f>
        <v>5</v>
      </c>
      <c r="N12" s="25">
        <f>D12+F12+H12+J12+L12</f>
        <v>50.98</v>
      </c>
      <c r="O12" s="26">
        <f>RANK(N12,N$8:N$12)</f>
        <v>5</v>
      </c>
      <c r="P12" s="27" t="str">
        <f>IF(N12&lt;47.5,"To",(IF(N12&lt;55,"At",(IF(N12&lt;60,"Ab","Be")))))</f>
        <v>At</v>
      </c>
    </row>
    <row r="14" spans="1:16" x14ac:dyDescent="0.35">
      <c r="D14" s="11"/>
      <c r="E14" s="11"/>
      <c r="F14" s="11"/>
      <c r="G14" s="11"/>
      <c r="H14" s="11"/>
      <c r="I14" s="11"/>
      <c r="J14" s="11"/>
      <c r="K14" s="11"/>
    </row>
  </sheetData>
  <sortState xmlns:xlrd2="http://schemas.microsoft.com/office/spreadsheetml/2017/richdata2" ref="A8:P12">
    <sortCondition ref="O8:O12"/>
  </sortState>
  <mergeCells count="2">
    <mergeCell ref="B1:M1"/>
    <mergeCell ref="B2:M2"/>
  </mergeCells>
  <conditionalFormatting sqref="D8:D12">
    <cfRule type="duplicateValues" dxfId="200" priority="781" stopIfTrue="1"/>
  </conditionalFormatting>
  <conditionalFormatting sqref="D9:D11">
    <cfRule type="expression" dxfId="199" priority="782" stopIfTrue="1">
      <formula>AND(COUNTIF($D$9:$D$11, D9)+COUNTIF(#REF!, D9)+COUNTIF(#REF!, D9)+COUNTIF(#REF!, D9)&gt;1,NOT(ISBLANK(D9)))</formula>
    </cfRule>
  </conditionalFormatting>
  <conditionalFormatting sqref="E8:E12">
    <cfRule type="cellIs" dxfId="198" priority="39" stopIfTrue="1" operator="equal">
      <formula>6</formula>
    </cfRule>
    <cfRule type="cellIs" dxfId="197" priority="40" stopIfTrue="1" operator="equal">
      <formula>5</formula>
    </cfRule>
    <cfRule type="cellIs" dxfId="196" priority="41" stopIfTrue="1" operator="equal">
      <formula>4</formula>
    </cfRule>
    <cfRule type="cellIs" dxfId="195" priority="42" stopIfTrue="1" operator="equal">
      <formula>1</formula>
    </cfRule>
    <cfRule type="cellIs" dxfId="194" priority="43" stopIfTrue="1" operator="equal">
      <formula>2</formula>
    </cfRule>
    <cfRule type="cellIs" dxfId="193" priority="44" stopIfTrue="1" operator="equal">
      <formula>3</formula>
    </cfRule>
  </conditionalFormatting>
  <conditionalFormatting sqref="F8:F12">
    <cfRule type="duplicateValues" dxfId="192" priority="783" stopIfTrue="1"/>
  </conditionalFormatting>
  <conditionalFormatting sqref="F9:F10">
    <cfRule type="duplicateValues" dxfId="191" priority="14" stopIfTrue="1"/>
  </conditionalFormatting>
  <conditionalFormatting sqref="G8:G12">
    <cfRule type="cellIs" dxfId="190" priority="35" stopIfTrue="1" operator="equal">
      <formula>4</formula>
    </cfRule>
    <cfRule type="cellIs" dxfId="189" priority="34" stopIfTrue="1" operator="equal">
      <formula>5</formula>
    </cfRule>
    <cfRule type="cellIs" dxfId="188" priority="38" stopIfTrue="1" operator="equal">
      <formula>3</formula>
    </cfRule>
    <cfRule type="cellIs" dxfId="187" priority="33" stopIfTrue="1" operator="equal">
      <formula>6</formula>
    </cfRule>
    <cfRule type="cellIs" dxfId="186" priority="36" stopIfTrue="1" operator="equal">
      <formula>1</formula>
    </cfRule>
    <cfRule type="cellIs" dxfId="185" priority="37" stopIfTrue="1" operator="equal">
      <formula>2</formula>
    </cfRule>
  </conditionalFormatting>
  <conditionalFormatting sqref="H8:H12">
    <cfRule type="duplicateValues" dxfId="184" priority="784" stopIfTrue="1"/>
  </conditionalFormatting>
  <conditionalFormatting sqref="H9:H10">
    <cfRule type="duplicateValues" dxfId="183" priority="13" stopIfTrue="1"/>
  </conditionalFormatting>
  <conditionalFormatting sqref="I8:I12">
    <cfRule type="cellIs" dxfId="182" priority="32" stopIfTrue="1" operator="equal">
      <formula>3</formula>
    </cfRule>
    <cfRule type="cellIs" dxfId="181" priority="27" stopIfTrue="1" operator="equal">
      <formula>6</formula>
    </cfRule>
    <cfRule type="cellIs" dxfId="180" priority="28" stopIfTrue="1" operator="equal">
      <formula>5</formula>
    </cfRule>
    <cfRule type="cellIs" dxfId="179" priority="29" stopIfTrue="1" operator="equal">
      <formula>4</formula>
    </cfRule>
    <cfRule type="cellIs" dxfId="178" priority="30" stopIfTrue="1" operator="equal">
      <formula>1</formula>
    </cfRule>
    <cfRule type="cellIs" dxfId="177" priority="31" stopIfTrue="1" operator="equal">
      <formula>2</formula>
    </cfRule>
  </conditionalFormatting>
  <conditionalFormatting sqref="J8:J12">
    <cfRule type="duplicateValues" dxfId="176" priority="785" stopIfTrue="1"/>
  </conditionalFormatting>
  <conditionalFormatting sqref="J9:J10">
    <cfRule type="duplicateValues" dxfId="175" priority="12" stopIfTrue="1"/>
  </conditionalFormatting>
  <conditionalFormatting sqref="K8:K12">
    <cfRule type="cellIs" dxfId="174" priority="23" stopIfTrue="1" operator="equal">
      <formula>4</formula>
    </cfRule>
    <cfRule type="cellIs" dxfId="173" priority="25" stopIfTrue="1" operator="equal">
      <formula>2</formula>
    </cfRule>
    <cfRule type="cellIs" dxfId="172" priority="24" stopIfTrue="1" operator="equal">
      <formula>1</formula>
    </cfRule>
    <cfRule type="cellIs" dxfId="171" priority="21" stopIfTrue="1" operator="equal">
      <formula>6</formula>
    </cfRule>
    <cfRule type="cellIs" dxfId="170" priority="22" stopIfTrue="1" operator="equal">
      <formula>5</formula>
    </cfRule>
    <cfRule type="cellIs" dxfId="169" priority="26" stopIfTrue="1" operator="equal">
      <formula>3</formula>
    </cfRule>
  </conditionalFormatting>
  <conditionalFormatting sqref="L8:L12">
    <cfRule type="duplicateValues" dxfId="168" priority="786" stopIfTrue="1"/>
  </conditionalFormatting>
  <conditionalFormatting sqref="L9:L10">
    <cfRule type="duplicateValues" dxfId="167" priority="11" stopIfTrue="1"/>
  </conditionalFormatting>
  <conditionalFormatting sqref="M3:M7">
    <cfRule type="cellIs" dxfId="166" priority="4" stopIfTrue="1" operator="equal">
      <formula>1</formula>
    </cfRule>
    <cfRule type="cellIs" dxfId="165" priority="6" stopIfTrue="1" operator="equal">
      <formula>3</formula>
    </cfRule>
    <cfRule type="cellIs" dxfId="164" priority="5" stopIfTrue="1" operator="equal">
      <formula>2</formula>
    </cfRule>
  </conditionalFormatting>
  <conditionalFormatting sqref="M8:M12">
    <cfRule type="cellIs" dxfId="163" priority="19" stopIfTrue="1" operator="equal">
      <formula>2</formula>
    </cfRule>
    <cfRule type="cellIs" dxfId="162" priority="20" stopIfTrue="1" operator="equal">
      <formula>3</formula>
    </cfRule>
    <cfRule type="cellIs" dxfId="161" priority="17" stopIfTrue="1" operator="equal">
      <formula>4</formula>
    </cfRule>
    <cfRule type="cellIs" dxfId="160" priority="15" stopIfTrue="1" operator="equal">
      <formula>6</formula>
    </cfRule>
    <cfRule type="cellIs" dxfId="159" priority="16" stopIfTrue="1" operator="equal">
      <formula>5</formula>
    </cfRule>
    <cfRule type="cellIs" dxfId="158" priority="18" stopIfTrue="1" operator="equal">
      <formula>1</formula>
    </cfRule>
  </conditionalFormatting>
  <conditionalFormatting sqref="N8:N12">
    <cfRule type="duplicateValues" dxfId="157" priority="788" stopIfTrue="1"/>
    <cfRule type="duplicateValues" dxfId="156" priority="787" stopIfTrue="1"/>
  </conditionalFormatting>
  <conditionalFormatting sqref="O6:O7">
    <cfRule type="cellIs" dxfId="155" priority="3" stopIfTrue="1" operator="equal">
      <formula>3</formula>
    </cfRule>
    <cfRule type="cellIs" dxfId="154" priority="2" stopIfTrue="1" operator="equal">
      <formula>2</formula>
    </cfRule>
    <cfRule type="cellIs" dxfId="153" priority="1" stopIfTrue="1" operator="equal">
      <formula>1</formula>
    </cfRule>
  </conditionalFormatting>
  <conditionalFormatting sqref="O8:O12">
    <cfRule type="cellIs" dxfId="152" priority="48" stopIfTrue="1" operator="equal">
      <formula>1</formula>
    </cfRule>
    <cfRule type="cellIs" dxfId="151" priority="49" stopIfTrue="1" operator="equal">
      <formula>2</formula>
    </cfRule>
    <cfRule type="cellIs" dxfId="150" priority="50" stopIfTrue="1" operator="equal">
      <formula>3</formula>
    </cfRule>
    <cfRule type="cellIs" dxfId="149" priority="45" stopIfTrue="1" operator="equal">
      <formula>6</formula>
    </cfRule>
    <cfRule type="cellIs" dxfId="148" priority="47" stopIfTrue="1" operator="equal">
      <formula>4</formula>
    </cfRule>
    <cfRule type="cellIs" dxfId="147" priority="46" stopIfTrue="1" operator="equal">
      <formula>5</formula>
    </cfRule>
  </conditionalFormatting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PERFORMANCE 1 10-11 YEARS</vt:lpstr>
      <vt:lpstr>PERFORMANCE 1 12 yrs +</vt:lpstr>
      <vt:lpstr>PERFORMANCE 2 11-12 YRS</vt:lpstr>
      <vt:lpstr>PERFORMANCE 2 13 YRS +</vt:lpstr>
      <vt:lpstr>PERFORMANCE 3  12 yrs +</vt:lpstr>
      <vt:lpstr>PERFORMANCE 4</vt:lpstr>
      <vt:lpstr>PRE EXCEL</vt:lpstr>
      <vt:lpstr>EXCEL 1</vt:lpstr>
      <vt:lpstr>EXCEL 2</vt:lpstr>
      <vt:lpstr>EXCEL 3</vt:lpstr>
      <vt:lpstr>BRONZE CHALLENGE</vt:lpstr>
      <vt:lpstr>SILVER CHALLENGE</vt:lpstr>
      <vt:lpstr>FIG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Owen</dc:creator>
  <cp:lastModifiedBy>Office Admin</cp:lastModifiedBy>
  <cp:lastPrinted>2026-05-05T08:41:24Z</cp:lastPrinted>
  <dcterms:created xsi:type="dcterms:W3CDTF">2026-03-15T22:02:33Z</dcterms:created>
  <dcterms:modified xsi:type="dcterms:W3CDTF">2026-05-05T08:41:32Z</dcterms:modified>
</cp:coreProperties>
</file>